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5360" windowHeight="7635" tabRatio="789"/>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BE41" i="10"/>
  <c r="AM41" i="10"/>
  <c r="U41" i="10"/>
  <c r="C41"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BW34" i="10"/>
  <c r="BW35" i="10" s="1"/>
  <c r="BW36" i="10" s="1"/>
  <c r="BW37" i="10" s="1"/>
  <c r="BW38" i="10" s="1"/>
  <c r="BW39" i="10" s="1"/>
  <c r="BW40" i="10" s="1"/>
  <c r="BW41" i="10" s="1"/>
  <c r="BW42" i="10" s="1"/>
  <c r="BW43" i="10" s="1"/>
  <c r="BE34" i="10"/>
  <c r="AM34" i="10"/>
  <c r="U34" i="10"/>
  <c r="C34" i="10"/>
  <c r="CO34" i="10" l="1"/>
  <c r="CO35" i="10" s="1"/>
  <c r="CO36" i="10" s="1"/>
  <c r="CO37" i="10" s="1"/>
  <c r="CO38" i="10" s="1"/>
  <c r="CO39" i="10" s="1"/>
  <c r="CO40" i="10" s="1"/>
  <c r="CO41"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<sst xmlns="http://schemas.openxmlformats.org/spreadsheetml/2006/main" count="1123" uniqueCount="643">
  <si>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</si>
  <si>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</si>
  <si>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</si>
  <si>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</si>
  <si>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</si>
  <si>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</si>
  <si>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</si>
  <si>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</si>
  <si>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</si>
  <si>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</si>
  <si>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</si>
  <si>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</si>
  <si>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</si>
  <si>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</si>
  <si>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</si>
  <si>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</si>
  <si>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</si>
  <si>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</si>
  <si>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</si>
  <si>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</si>
  <si>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</si>
  <si>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</si>
  <si>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</si>
  <si>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</si>
  <si>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</si>
  <si>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</si>
  <si>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</si>
  <si>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</si>
  <si>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</si>
  <si>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</si>
  <si>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</si>
  <si>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</si>
  <si>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</si>
  <si>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</si>
  <si>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</si>
  <si>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</si>
  <si>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</si>
  <si>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</si>
  <si>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</si>
  <si>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</si>
  <si>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</si>
  <si>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</si>
  <si>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</si>
  <si>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</si>
  <si>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</si>
  <si>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</si>
  <si>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</si>
  <si>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</si>
  <si>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</si>
  <si>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</si>
  <si>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</si>
  <si>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</si>
  <si>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</si>
  <si>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</si>
  <si>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</si>
  <si>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</si>
  <si>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</si>
  <si>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</si>
  <si>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</si>
  <si>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</si>
  <si>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</si>
  <si>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</si>
  <si>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</si>
  <si>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</si>
  <si>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</si>
  <si>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</si>
  <si>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</si>
  <si>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</si>
  <si>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</si>
  <si>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</si>
  <si>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</si>
  <si>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</si>
  <si>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</si>
  <si>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</si>
  <si>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</si>
  <si>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</si>
  <si>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</si>
  <si>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</si>
  <si>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</si>
  <si>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Ⅲ－１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</si>
  <si>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</si>
  <si>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</si>
  <si>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</si>
  <si>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</si>
  <si>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</si>
  <si>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</si>
  <si>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</si>
  <si>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</si>
  <si>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</si>
  <si>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</si>
  <si>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</si>
  <si>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</si>
  <si>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津山市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</si>
  <si>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</si>
  <si>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</si>
  <si>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</si>
  <si>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</si>
  <si>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</si>
  <si>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</si>
  <si>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</si>
  <si>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</si>
  <si>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</si>
  <si>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</si>
  <si>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</si>
  <si>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</si>
  <si>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</si>
  <si>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</si>
  <si>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</si>
  <si>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</si>
  <si>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</si>
  <si>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</si>
  <si>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</si>
  <si>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</si>
  <si>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</si>
  <si>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</si>
  <si>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</si>
  <si>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</si>
  <si>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</si>
  <si>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-2.8</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</si>
  <si>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</si>
  <si>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</si>
  <si>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</si>
  <si>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</si>
  <si>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</si>
  <si>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</si>
  <si>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</si>
  <si>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</si>
  <si>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</si>
  <si>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</si>
  <si>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</si>
  <si>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</si>
  <si>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</si>
  <si>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</si>
  <si>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</si>
  <si>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</si>
  <si>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</si>
  <si>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</si>
  <si>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</si>
  <si>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</si>
  <si>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</si>
  <si>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</si>
  <si>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</si>
  <si>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</si>
  <si>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</si>
  <si>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</si>
  <si>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</si>
  <si>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</si>
  <si>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0"/>
  </si>
  <si>
    <t>うち日本人(％)</t>
    <phoneticPr fontId="5"/>
  </si>
  <si>
    <t>-0.7</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</si>
  <si>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</si>
  <si>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</si>
  <si>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</si>
  <si>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</si>
  <si>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</si>
  <si>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</si>
  <si>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</si>
  <si>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</si>
  <si>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</si>
  <si>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</si>
  <si>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</si>
  <si>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</si>
  <si>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</si>
  <si>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</si>
  <si>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</si>
  <si>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</si>
  <si>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</si>
  <si>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</si>
  <si>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</si>
  <si>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</si>
  <si>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</si>
  <si>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</si>
  <si>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</si>
  <si>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</si>
  <si>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</si>
  <si>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</si>
  <si>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</si>
  <si>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</si>
  <si>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</si>
  <si>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</si>
  <si>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</si>
  <si>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</si>
  <si>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</si>
  <si>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</si>
  <si>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</si>
  <si>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</si>
  <si>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</si>
  <si>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</si>
  <si>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</si>
  <si>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</si>
  <si>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</si>
  <si>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</si>
  <si>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</si>
  <si>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</si>
  <si>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</si>
  <si>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</si>
  <si>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</si>
  <si>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</si>
  <si>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</si>
  <si>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</si>
  <si>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</si>
  <si>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</si>
  <si>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</si>
  <si>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</si>
  <si>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</si>
  <si>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</si>
  <si>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</si>
  <si>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</si>
  <si>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岡山県津山市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</si>
  <si>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</si>
  <si>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</si>
  <si>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</si>
  <si>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</si>
  <si>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</si>
  <si>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</si>
  <si>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</si>
  <si>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</si>
  <si>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</si>
  <si>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</si>
  <si>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</si>
  <si>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</si>
  <si>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</si>
  <si>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</si>
  <si>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</si>
  <si>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</si>
  <si>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</si>
  <si>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</si>
  <si>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</si>
  <si>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</si>
  <si>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</si>
  <si>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</si>
  <si>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</si>
  <si>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</si>
  <si>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</si>
  <si>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</si>
  <si>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</si>
  <si>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</si>
  <si>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</si>
  <si>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</si>
  <si>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</si>
  <si>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</si>
  <si>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</si>
  <si>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</si>
  <si>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</si>
  <si>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</si>
  <si>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</si>
  <si>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</si>
  <si>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</si>
  <si>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</si>
  <si>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</si>
  <si>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</si>
  <si>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</si>
  <si>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</si>
  <si>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</si>
  <si>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</si>
  <si>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</si>
  <si>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</si>
  <si>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</si>
  <si>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</si>
  <si>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</si>
  <si>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</si>
  <si>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</si>
  <si>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</si>
  <si>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</si>
  <si>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</si>
  <si>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</si>
  <si>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</si>
  <si>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</si>
  <si>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</si>
  <si>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</si>
  <si>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</si>
  <si>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</si>
  <si>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</si>
  <si>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</si>
  <si>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</si>
  <si>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</si>
  <si>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</si>
  <si>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</si>
  <si>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</si>
  <si>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</si>
  <si>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</si>
  <si>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</si>
  <si>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</si>
  <si>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</si>
  <si>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</si>
  <si>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</si>
  <si>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</si>
  <si>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</si>
  <si>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</si>
  <si>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</si>
  <si>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</si>
  <si>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</si>
  <si>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</si>
  <si>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</si>
  <si>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</si>
  <si>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</si>
  <si>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</si>
  <si>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</si>
  <si>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</si>
  <si>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</si>
  <si>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</si>
  <si>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</si>
  <si>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</si>
  <si>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</si>
  <si>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</si>
  <si>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</si>
  <si>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</si>
  <si>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</si>
  <si>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</si>
  <si>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</si>
  <si>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</si>
  <si>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</si>
  <si>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</si>
  <si>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</si>
  <si>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</si>
  <si>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</si>
  <si>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</si>
  <si>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</si>
  <si>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</si>
  <si>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</si>
  <si>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</si>
  <si>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</si>
  <si>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</si>
  <si>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</si>
  <si>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</si>
  <si>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</si>
  <si>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</si>
  <si>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</si>
  <si>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</si>
  <si>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</si>
  <si>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</si>
  <si>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</si>
  <si>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と畜場</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</si>
  <si>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</si>
  <si>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</si>
  <si>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</si>
  <si>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</si>
  <si>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</si>
  <si>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</si>
  <si>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</si>
  <si>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</si>
  <si>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</si>
  <si>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</si>
  <si>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</si>
  <si>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</si>
  <si>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</si>
  <si>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</si>
  <si>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</si>
  <si>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</si>
  <si>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</si>
  <si>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</si>
  <si>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</si>
  <si>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</si>
  <si>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</si>
  <si>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</si>
  <si>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</si>
  <si>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</si>
  <si>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</si>
  <si>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岡山県津山市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</si>
  <si>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</si>
  <si>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</si>
  <si>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</si>
  <si>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</si>
  <si>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</si>
  <si>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</si>
  <si>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</si>
  <si>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</si>
  <si>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</si>
  <si>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</si>
  <si>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</si>
  <si>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</si>
  <si>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</si>
  <si>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</si>
  <si>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</si>
  <si>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</si>
  <si>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</si>
  <si>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</si>
  <si>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</si>
  <si>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</si>
  <si>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磯野計記念奨学金特別会計</t>
    <phoneticPr fontId="5"/>
  </si>
  <si>
    <t>-</t>
    <phoneticPr fontId="5"/>
  </si>
  <si>
    <t>公共用地取得事業特別会計</t>
    <phoneticPr fontId="5"/>
  </si>
  <si>
    <t>-</t>
    <phoneticPr fontId="5"/>
  </si>
  <si>
    <t>奨学金特別会計</t>
    <phoneticPr fontId="5"/>
  </si>
  <si>
    <t>-</t>
    <phoneticPr fontId="5"/>
  </si>
  <si>
    <t>土地開発公社清算事業特別会計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</si>
  <si>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</si>
  <si>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</si>
  <si>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</si>
  <si>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</si>
  <si>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</si>
  <si>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</si>
  <si>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</si>
  <si>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</si>
  <si>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</si>
  <si>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</si>
  <si>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</si>
  <si>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</si>
  <si>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</si>
  <si>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</si>
  <si>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</si>
  <si>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</si>
  <si>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津山市水道事業会計</t>
    <phoneticPr fontId="5"/>
  </si>
  <si>
    <t>法適用企業</t>
    <phoneticPr fontId="5"/>
  </si>
  <si>
    <t>津山市工業用水道事業会計</t>
    <phoneticPr fontId="5"/>
  </si>
  <si>
    <t>食肉処理センター特別会計</t>
    <phoneticPr fontId="5"/>
  </si>
  <si>
    <t>-</t>
    <phoneticPr fontId="5"/>
  </si>
  <si>
    <t>法非適用企業</t>
    <phoneticPr fontId="5"/>
  </si>
  <si>
    <t>下水道事業特別会計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</si>
  <si>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</si>
  <si>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</si>
  <si>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</si>
  <si>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</si>
  <si>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</si>
  <si>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</si>
  <si>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</si>
  <si>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</si>
  <si>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</si>
  <si>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</si>
  <si>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</si>
  <si>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</si>
  <si>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</si>
  <si>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</si>
  <si>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</si>
  <si>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</si>
  <si>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</si>
  <si>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</si>
  <si>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</si>
  <si>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</si>
  <si>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</si>
  <si>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</si>
  <si>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</si>
  <si>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</si>
  <si>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</si>
  <si>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</si>
  <si>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</si>
  <si>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</si>
  <si>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</si>
  <si>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</si>
  <si>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</si>
  <si>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</si>
  <si>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</si>
  <si>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</si>
  <si>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</si>
  <si>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</si>
  <si>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</si>
  <si>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</si>
  <si>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</si>
  <si>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</si>
  <si>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</si>
  <si>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</si>
  <si>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</si>
  <si>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</si>
  <si>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</si>
  <si>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</si>
  <si>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</si>
  <si>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</si>
  <si>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</si>
  <si>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</si>
  <si>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</si>
  <si>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</si>
  <si>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</si>
  <si>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</si>
  <si>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</si>
  <si>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</si>
  <si>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</si>
  <si>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</si>
  <si>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</si>
  <si>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</si>
  <si>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</si>
  <si>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</si>
  <si>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</si>
  <si>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</si>
  <si>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t>
    <phoneticPr fontId="5"/>
  </si>
  <si>
    <t xml:space="preserve">充当可能特定歳入 </t>
    <rPh sb="0" eb="2">
      <t>ジュウトウ</t>
    </rPh>
    <rPh sb="2" eb="4">
      <t>カノウ</t>
    </rPh>
    <rPh sb="4" eb="6">
      <t>トクテイ</t>
    </rPh>
    <rPh sb="6" eb="8">
      <t>サイニュウ</t>
    </rPh>
    <phoneticPr fontId="26"/>
  </si>
  <si>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</si>
  <si>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</si>
  <si>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津山市水道事業会計</t>
    <phoneticPr fontId="5"/>
  </si>
  <si>
    <t>(Ｆ)</t>
    <phoneticPr fontId="5"/>
  </si>
  <si>
    <t>津山市工業用水道事業会計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</si>
  <si>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</si>
  <si>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</si>
  <si>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</si>
  <si>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</si>
  <si>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</si>
  <si>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</si>
  <si>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</si>
  <si>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</si>
  <si>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26"/>
  </si>
  <si>
    <t>-</t>
    <phoneticPr fontId="5"/>
  </si>
  <si>
    <t>-</t>
    <phoneticPr fontId="5"/>
  </si>
  <si>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</si>
  <si>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</si>
  <si>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</si>
  <si>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</si>
  <si>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</si>
  <si>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</si>
  <si>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</si>
  <si>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</si>
  <si>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</si>
  <si>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</si>
  <si>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t>
    <phoneticPr fontId="5"/>
  </si>
  <si>
    <t>(Ｃ)</t>
    <phoneticPr fontId="5"/>
  </si>
  <si>
    <t>連結実質赤字比率</t>
    <rPh sb="0" eb="2">
      <t>レンケツ</t>
    </rPh>
    <rPh sb="2" eb="4">
      <t>ジッシツ</t>
    </rPh>
    <rPh sb="4" eb="6">
      <t>アカジ</t>
    </rPh>
    <rPh sb="6" eb="8">
      <t>ヒリツ</t>
    </rPh>
    <phoneticPr fontId="15"/>
  </si>
  <si>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</si>
  <si>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</si>
  <si>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</si>
  <si>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</si>
  <si>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</si>
  <si>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</si>
  <si>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</si>
  <si>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</si>
  <si>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</si>
  <si>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</si>
  <si>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</si>
  <si>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</si>
  <si>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</si>
  <si>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</si>
  <si>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</si>
  <si>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</si>
  <si>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</si>
  <si>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</si>
  <si>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</si>
  <si>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</si>
  <si>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</si>
  <si>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</si>
  <si>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</si>
  <si>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</si>
  <si>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</si>
  <si>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</si>
  <si>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</si>
  <si>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</si>
  <si>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</si>
  <si>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</si>
  <si>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</si>
  <si>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</si>
  <si>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</si>
  <si>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</si>
  <si>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</si>
  <si>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</si>
  <si>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</si>
  <si>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</si>
  <si>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</si>
  <si>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</si>
  <si>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</si>
  <si>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</si>
  <si>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</si>
  <si>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</si>
  <si>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</si>
  <si>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</si>
  <si>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</si>
  <si>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</si>
  <si>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</si>
  <si>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</si>
  <si>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</si>
  <si>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</si>
  <si>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</si>
  <si>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</si>
  <si>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</si>
  <si>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</si>
  <si>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</si>
  <si>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</si>
  <si>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</si>
  <si>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</si>
  <si>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</si>
  <si>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</si>
  <si>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</si>
  <si>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</si>
  <si>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</si>
  <si>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</si>
  <si>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</si>
  <si>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</si>
  <si>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</si>
  <si>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0.00</t>
  </si>
  <si>
    <t>▲ 0.46</t>
  </si>
  <si>
    <t>▲ 6.28</t>
  </si>
  <si>
    <t>▲ 3.62</t>
  </si>
  <si>
    <t>津山市水道事業会計</t>
  </si>
  <si>
    <t>一般会計</t>
  </si>
  <si>
    <t>国民健康保険特別会計</t>
  </si>
  <si>
    <t>介護保険特別会計</t>
  </si>
  <si>
    <t>下水道事業特別会計</t>
  </si>
  <si>
    <t>津山市工業用水道事業会計</t>
  </si>
  <si>
    <t>農業集落排水事業特別会計</t>
  </si>
  <si>
    <t>後期高齢者医療特別会計</t>
  </si>
  <si>
    <t>その他会計（赤字）</t>
  </si>
  <si>
    <t>その他会計（黒字）</t>
  </si>
  <si>
    <t>○</t>
  </si>
  <si>
    <t>（財）津山市都市整備公社</t>
  </si>
  <si>
    <t>津山スポーツ振興財団</t>
  </si>
  <si>
    <t>津山文化振興財団</t>
  </si>
  <si>
    <t>津山街づくり（株）</t>
  </si>
  <si>
    <t>津山地域振興開発（株）</t>
  </si>
  <si>
    <t>（株）津山市加茂町ふるさと振興公社</t>
    <rPh sb="3" eb="6">
      <t>ツヤマシ</t>
    </rPh>
    <phoneticPr fontId="27"/>
  </si>
  <si>
    <t>（有）アグリ久米</t>
  </si>
  <si>
    <t>（財）あばグリーン公社</t>
  </si>
  <si>
    <t>津山広域事務組合　一般会計</t>
    <rPh sb="0" eb="2">
      <t>ツヤマ</t>
    </rPh>
    <rPh sb="2" eb="4">
      <t>コウイキ</t>
    </rPh>
    <rPh sb="4" eb="6">
      <t>ジム</t>
    </rPh>
    <rPh sb="6" eb="8">
      <t>クミアイ</t>
    </rPh>
    <rPh sb="9" eb="11">
      <t>イッパン</t>
    </rPh>
    <rPh sb="11" eb="13">
      <t>カイケイ</t>
    </rPh>
    <phoneticPr fontId="24"/>
  </si>
  <si>
    <t>津山広域事務組合　ふるさと振興事業特別会計</t>
    <rPh sb="0" eb="2">
      <t>ツヤマ</t>
    </rPh>
    <rPh sb="2" eb="4">
      <t>コウイキ</t>
    </rPh>
    <rPh sb="4" eb="6">
      <t>ジム</t>
    </rPh>
    <rPh sb="6" eb="8">
      <t>クミアイ</t>
    </rPh>
    <rPh sb="13" eb="15">
      <t>シンコウ</t>
    </rPh>
    <rPh sb="15" eb="17">
      <t>ジギョウ</t>
    </rPh>
    <rPh sb="17" eb="19">
      <t>トクベツ</t>
    </rPh>
    <rPh sb="19" eb="21">
      <t>カイケイ</t>
    </rPh>
    <phoneticPr fontId="24"/>
  </si>
  <si>
    <t>勝田郡老人福祉施設組合　一般会計</t>
  </si>
  <si>
    <t>勝田郡老人福祉施設組合　訪問介護事業所会計</t>
    <rPh sb="0" eb="3">
      <t>カツタグン</t>
    </rPh>
    <rPh sb="3" eb="5">
      <t>ロウジン</t>
    </rPh>
    <rPh sb="5" eb="7">
      <t>フクシ</t>
    </rPh>
    <rPh sb="7" eb="9">
      <t>シセツ</t>
    </rPh>
    <rPh sb="9" eb="11">
      <t>クミアイ</t>
    </rPh>
    <rPh sb="12" eb="14">
      <t>ホウモン</t>
    </rPh>
    <rPh sb="14" eb="16">
      <t>カイゴ</t>
    </rPh>
    <rPh sb="16" eb="19">
      <t>ジギョウショ</t>
    </rPh>
    <rPh sb="19" eb="21">
      <t>カイケイ</t>
    </rPh>
    <phoneticPr fontId="24"/>
  </si>
  <si>
    <t>久米老人ホーム組合　一般会計</t>
    <rPh sb="0" eb="2">
      <t>クメ</t>
    </rPh>
    <rPh sb="2" eb="4">
      <t>ロウジン</t>
    </rPh>
    <rPh sb="7" eb="9">
      <t>クミアイ</t>
    </rPh>
    <rPh sb="10" eb="12">
      <t>イッパン</t>
    </rPh>
    <rPh sb="12" eb="14">
      <t>カイケイ</t>
    </rPh>
    <phoneticPr fontId="24"/>
  </si>
  <si>
    <t>久米老人ホーム組合　指定訪問介護事業特別会計</t>
    <rPh sb="0" eb="2">
      <t>クメ</t>
    </rPh>
    <rPh sb="2" eb="4">
      <t>ロウジン</t>
    </rPh>
    <rPh sb="7" eb="9">
      <t>クミアイ</t>
    </rPh>
    <rPh sb="10" eb="12">
      <t>シテイ</t>
    </rPh>
    <rPh sb="12" eb="14">
      <t>ホウモン</t>
    </rPh>
    <rPh sb="14" eb="16">
      <t>カイゴ</t>
    </rPh>
    <rPh sb="16" eb="18">
      <t>ジギョウ</t>
    </rPh>
    <rPh sb="18" eb="20">
      <t>トクベツ</t>
    </rPh>
    <rPh sb="20" eb="22">
      <t>カイケイ</t>
    </rPh>
    <phoneticPr fontId="24"/>
  </si>
  <si>
    <t>津山圏域資源循環施設組合　一般会計</t>
    <rPh sb="0" eb="2">
      <t>ツヤマ</t>
    </rPh>
    <rPh sb="2" eb="4">
      <t>ケンイキ</t>
    </rPh>
    <rPh sb="4" eb="6">
      <t>シゲン</t>
    </rPh>
    <rPh sb="6" eb="8">
      <t>ジュンカン</t>
    </rPh>
    <rPh sb="8" eb="10">
      <t>シセツ</t>
    </rPh>
    <rPh sb="10" eb="12">
      <t>クミアイ</t>
    </rPh>
    <rPh sb="13" eb="15">
      <t>イッパン</t>
    </rPh>
    <rPh sb="15" eb="17">
      <t>カイケイ</t>
    </rPh>
    <phoneticPr fontId="24"/>
  </si>
  <si>
    <t>津山圏域衛生処理組合　一般会計</t>
    <rPh sb="11" eb="13">
      <t>イッパン</t>
    </rPh>
    <rPh sb="13" eb="15">
      <t>カイケイ</t>
    </rPh>
    <phoneticPr fontId="24"/>
  </si>
  <si>
    <t>津山圏域消防組合　一般会計</t>
    <rPh sb="9" eb="11">
      <t>イッパン</t>
    </rPh>
    <rPh sb="11" eb="13">
      <t>カイケイ</t>
    </rPh>
    <phoneticPr fontId="24"/>
  </si>
  <si>
    <t>津山地区農業共済事務組合　農業共済事業会計</t>
    <rPh sb="13" eb="15">
      <t>ノウギョウ</t>
    </rPh>
    <rPh sb="15" eb="17">
      <t>キョウサイ</t>
    </rPh>
    <rPh sb="17" eb="19">
      <t>ジギョウ</t>
    </rPh>
    <rPh sb="19" eb="21">
      <t>カイケイ</t>
    </rPh>
    <phoneticPr fontId="24"/>
  </si>
  <si>
    <t>勝英農業共済事務組合　農業共済事業会計</t>
    <rPh sb="11" eb="13">
      <t>ノウギョウ</t>
    </rPh>
    <rPh sb="13" eb="15">
      <t>キョウサイ</t>
    </rPh>
    <rPh sb="15" eb="17">
      <t>ジギョウ</t>
    </rPh>
    <rPh sb="17" eb="19">
      <t>カイケイ</t>
    </rPh>
    <phoneticPr fontId="24"/>
  </si>
  <si>
    <t>岡山県広域水道企業団</t>
  </si>
  <si>
    <t>岡山県後期高齢者広域連合　特別会計</t>
  </si>
  <si>
    <t>岡山県市町村総合事務組合　一般会計</t>
  </si>
  <si>
    <t>岡山県市町村総合事務組合　貸付金特別会計</t>
  </si>
  <si>
    <t>岡山県市町村総合事務組合　拠出金事業特別会計</t>
    <rPh sb="13" eb="16">
      <t>キョシュツキン</t>
    </rPh>
    <rPh sb="16" eb="18">
      <t>ジギョウ</t>
    </rPh>
    <phoneticPr fontId="2"/>
  </si>
  <si>
    <t>岡山県市町村総合事務組合　交通災害共済特別会計</t>
  </si>
  <si>
    <t>岡山県後期高齢者広域連合　一般会計</t>
    <phoneticPr fontId="2"/>
  </si>
  <si>
    <t>-</t>
    <phoneticPr fontId="2"/>
  </si>
  <si>
    <t>-</t>
    <phoneticPr fontId="2"/>
  </si>
  <si>
    <t>-</t>
    <phoneticPr fontId="2"/>
  </si>
  <si>
    <t>-</t>
    <phoneticPr fontId="2"/>
  </si>
  <si>
    <t>地域づくり基金</t>
    <rPh sb="0" eb="2">
      <t>チイキ</t>
    </rPh>
    <rPh sb="5" eb="7">
      <t>キキン</t>
    </rPh>
    <phoneticPr fontId="11"/>
  </si>
  <si>
    <t>第三セクター等改革推進債償還基金</t>
    <rPh sb="0" eb="1">
      <t>ダイ</t>
    </rPh>
    <rPh sb="1" eb="2">
      <t>サン</t>
    </rPh>
    <rPh sb="6" eb="7">
      <t>トウ</t>
    </rPh>
    <rPh sb="7" eb="9">
      <t>カイカク</t>
    </rPh>
    <rPh sb="9" eb="11">
      <t>スイシン</t>
    </rPh>
    <rPh sb="11" eb="12">
      <t>サイ</t>
    </rPh>
    <rPh sb="12" eb="14">
      <t>ショウカン</t>
    </rPh>
    <rPh sb="14" eb="16">
      <t>キキン</t>
    </rPh>
    <phoneticPr fontId="11"/>
  </si>
  <si>
    <t>都市基盤整備事業基金</t>
    <rPh sb="0" eb="2">
      <t>トシ</t>
    </rPh>
    <rPh sb="2" eb="4">
      <t>キバン</t>
    </rPh>
    <rPh sb="4" eb="6">
      <t>セイビ</t>
    </rPh>
    <rPh sb="6" eb="8">
      <t>ジギョウ</t>
    </rPh>
    <rPh sb="8" eb="10">
      <t>キキン</t>
    </rPh>
    <phoneticPr fontId="11"/>
  </si>
  <si>
    <t>公共施設長寿命化等推進基金</t>
    <rPh sb="0" eb="2">
      <t>コウキョウ</t>
    </rPh>
    <rPh sb="2" eb="4">
      <t>シセツ</t>
    </rPh>
    <rPh sb="4" eb="5">
      <t>チョウ</t>
    </rPh>
    <rPh sb="5" eb="8">
      <t>ジュミョウカ</t>
    </rPh>
    <rPh sb="8" eb="9">
      <t>トウ</t>
    </rPh>
    <rPh sb="9" eb="11">
      <t>スイシン</t>
    </rPh>
    <rPh sb="11" eb="13">
      <t>キキン</t>
    </rPh>
    <phoneticPr fontId="11"/>
  </si>
  <si>
    <t>人づくり基金</t>
    <rPh sb="0" eb="1">
      <t>ヒト</t>
    </rPh>
    <rPh sb="4" eb="6">
      <t>キキン</t>
    </rPh>
    <phoneticPr fontId="11"/>
  </si>
  <si>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</si>
  <si>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</si>
  <si>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</si>
  <si>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</si>
  <si>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</si>
  <si>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</si>
  <si>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</si>
  <si>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</si>
  <si>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</si>
  <si>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</si>
  <si>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</si>
  <si>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</si>
  <si>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</si>
  <si>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</si>
  <si>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</si>
  <si>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</si>
  <si>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</si>
  <si>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</si>
  <si>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将来負担比率については１３０％台で推移しており，類似団体との比較だけでなく全国的にも極めて高い水準にある一方，有形固定資産減価償却率は類似団体との比較の中ではやや低い水準にある。このことから，当面は施設，インフラ等の老朽化対策の比重を高める必要性が低いと判断されるため，ファシリティマネジメントの取組を徹底するなどして普通建設事業やそれに伴う起債発行額の抑制に努め，財政健全化を早急に進めていく必要がある。</t>
    <rPh sb="1" eb="3">
      <t>ショウライ</t>
    </rPh>
    <rPh sb="3" eb="5">
      <t>フタン</t>
    </rPh>
    <rPh sb="5" eb="7">
      <t>ヒリツ</t>
    </rPh>
    <rPh sb="16" eb="17">
      <t>ダイ</t>
    </rPh>
    <rPh sb="18" eb="20">
      <t>スイイ</t>
    </rPh>
    <rPh sb="25" eb="27">
      <t>ルイジ</t>
    </rPh>
    <rPh sb="27" eb="29">
      <t>ダンタイ</t>
    </rPh>
    <rPh sb="31" eb="33">
      <t>ヒカク</t>
    </rPh>
    <rPh sb="38" eb="41">
      <t>ゼンコクテキ</t>
    </rPh>
    <rPh sb="43" eb="44">
      <t>キワ</t>
    </rPh>
    <rPh sb="46" eb="47">
      <t>タカ</t>
    </rPh>
    <rPh sb="48" eb="50">
      <t>スイジュン</t>
    </rPh>
    <rPh sb="53" eb="55">
      <t>イッポウ</t>
    </rPh>
    <rPh sb="56" eb="58">
      <t>ユウケイ</t>
    </rPh>
    <rPh sb="58" eb="60">
      <t>コテイ</t>
    </rPh>
    <rPh sb="60" eb="62">
      <t>シサン</t>
    </rPh>
    <rPh sb="62" eb="64">
      <t>ゲンカ</t>
    </rPh>
    <rPh sb="64" eb="66">
      <t>ショウキャク</t>
    </rPh>
    <rPh sb="66" eb="67">
      <t>リツ</t>
    </rPh>
    <rPh sb="68" eb="70">
      <t>ルイジ</t>
    </rPh>
    <rPh sb="70" eb="72">
      <t>ダンタイ</t>
    </rPh>
    <rPh sb="74" eb="76">
      <t>ヒカク</t>
    </rPh>
    <rPh sb="77" eb="78">
      <t>ナカ</t>
    </rPh>
    <rPh sb="82" eb="83">
      <t>ヒク</t>
    </rPh>
    <rPh sb="84" eb="86">
      <t>スイジュン</t>
    </rPh>
    <rPh sb="97" eb="99">
      <t>トウメン</t>
    </rPh>
    <rPh sb="100" eb="102">
      <t>シセツ</t>
    </rPh>
    <rPh sb="107" eb="108">
      <t>トウ</t>
    </rPh>
    <rPh sb="109" eb="112">
      <t>ロウキュウカ</t>
    </rPh>
    <rPh sb="112" eb="114">
      <t>タイサク</t>
    </rPh>
    <rPh sb="115" eb="117">
      <t>ヒジュウ</t>
    </rPh>
    <rPh sb="118" eb="119">
      <t>タカ</t>
    </rPh>
    <rPh sb="121" eb="123">
      <t>ヒツヨウ</t>
    </rPh>
    <rPh sb="123" eb="124">
      <t>セイ</t>
    </rPh>
    <rPh sb="125" eb="126">
      <t>ヒク</t>
    </rPh>
    <rPh sb="128" eb="130">
      <t>ハンダン</t>
    </rPh>
    <rPh sb="149" eb="151">
      <t>トリクミ</t>
    </rPh>
    <rPh sb="152" eb="154">
      <t>テッテイ</t>
    </rPh>
    <rPh sb="160" eb="166">
      <t>フツウケンセツジギョウ</t>
    </rPh>
    <rPh sb="170" eb="171">
      <t>トモナ</t>
    </rPh>
    <rPh sb="172" eb="174">
      <t>キサイ</t>
    </rPh>
    <rPh sb="174" eb="177">
      <t>ハッコウガク</t>
    </rPh>
    <rPh sb="178" eb="180">
      <t>ヨクセイ</t>
    </rPh>
    <rPh sb="181" eb="182">
      <t>ツト</t>
    </rPh>
    <rPh sb="184" eb="186">
      <t>ザイセイ</t>
    </rPh>
    <rPh sb="186" eb="188">
      <t>ケンゼン</t>
    </rPh>
    <rPh sb="188" eb="189">
      <t>カ</t>
    </rPh>
    <rPh sb="190" eb="192">
      <t>サッキュウ</t>
    </rPh>
    <rPh sb="193" eb="194">
      <t>スス</t>
    </rPh>
    <rPh sb="198" eb="200">
      <t>ヒツヨウ</t>
    </rPh>
    <phoneticPr fontId="5"/>
  </si>
  <si>
    <t>　上記のとおり，将来負担比率は高水準で推移しており，特に平成２７年度は，津山圏域資源循環施設組合の新ごみ処理施設建設に伴う建設負担金の増加や小中学校の施設整備事業の重点化などの要因により，前年度比１１.１ポイント増の１５６.６%％まで上昇したが，平成２８年度以降は下水道事業会計の元利償還金に対する今後の繰入見込額の減などにより減少傾向にある。
　また，実質公債費比率も減少傾向にはあるが，類似団体との比較では極めて高い水準で推移しており，今後，起債発行額の抑制等に努め，比率の改善を図りたい。</t>
    <rPh sb="1" eb="3">
      <t>ジョウキ</t>
    </rPh>
    <rPh sb="8" eb="10">
      <t>ショウライ</t>
    </rPh>
    <rPh sb="10" eb="12">
      <t>フタン</t>
    </rPh>
    <rPh sb="12" eb="14">
      <t>ヒリツ</t>
    </rPh>
    <rPh sb="15" eb="18">
      <t>コウスイジュン</t>
    </rPh>
    <rPh sb="19" eb="21">
      <t>スイイ</t>
    </rPh>
    <rPh sb="26" eb="27">
      <t>トク</t>
    </rPh>
    <rPh sb="49" eb="50">
      <t>シン</t>
    </rPh>
    <rPh sb="59" eb="60">
      <t>トモナ</t>
    </rPh>
    <rPh sb="61" eb="63">
      <t>ケンセツ</t>
    </rPh>
    <rPh sb="67" eb="69">
      <t>ゾウカ</t>
    </rPh>
    <rPh sb="70" eb="74">
      <t>ショウチュウガッコウ</t>
    </rPh>
    <rPh sb="75" eb="77">
      <t>シセツ</t>
    </rPh>
    <rPh sb="77" eb="79">
      <t>セイビ</t>
    </rPh>
    <rPh sb="79" eb="81">
      <t>ジギョウ</t>
    </rPh>
    <rPh sb="82" eb="85">
      <t>ジュウテンカ</t>
    </rPh>
    <rPh sb="177" eb="179">
      <t>ジッシツ</t>
    </rPh>
    <rPh sb="179" eb="182">
      <t>コウサイヒ</t>
    </rPh>
    <rPh sb="182" eb="184">
      <t>ヒリツ</t>
    </rPh>
    <rPh sb="185" eb="187">
      <t>ゲンショウ</t>
    </rPh>
    <rPh sb="187" eb="189">
      <t>ケイコウ</t>
    </rPh>
    <rPh sb="195" eb="197">
      <t>ルイジ</t>
    </rPh>
    <rPh sb="197" eb="199">
      <t>ダンタイ</t>
    </rPh>
    <rPh sb="201" eb="203">
      <t>ヒカク</t>
    </rPh>
    <rPh sb="205" eb="206">
      <t>キワ</t>
    </rPh>
    <rPh sb="208" eb="209">
      <t>タカ</t>
    </rPh>
    <rPh sb="210" eb="212">
      <t>スイジュン</t>
    </rPh>
    <rPh sb="213" eb="215">
      <t>スイイ</t>
    </rPh>
    <rPh sb="220" eb="222">
      <t>コンゴ</t>
    </rPh>
    <rPh sb="223" eb="225">
      <t>キサイ</t>
    </rPh>
    <rPh sb="225" eb="228">
      <t>ハッコウガク</t>
    </rPh>
    <rPh sb="229" eb="231">
      <t>ヨクセイ</t>
    </rPh>
    <rPh sb="231" eb="232">
      <t>トウ</t>
    </rPh>
    <rPh sb="233" eb="234">
      <t>ツト</t>
    </rPh>
    <rPh sb="236" eb="238">
      <t>ヒリツ</t>
    </rPh>
    <rPh sb="239" eb="241">
      <t>カイゼン</t>
    </rPh>
    <rPh sb="242" eb="243">
      <t>ハカ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</si>
</sst>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50840</c:v>
                </c:pt>
                <c:pt idx="1">
                  <c:v>53605</c:v>
                </c:pt>
                <c:pt idx="2">
                  <c:v>58051</c:v>
                </c:pt>
                <c:pt idx="3">
                  <c:v>65942</c:v>
                </c:pt>
                <c:pt idx="4">
                  <c:v>68655</c:v>
                </c:pt>
              </c:numCache>
            </c:numRef>
          </c:val>
          <c:smooth val="0"/>
          <c:extLst xmlns:c16r2="http://schemas.microsoft.com/office/drawing/2015/06/chart">
            <c:ext xmlns:c16="http://schemas.microsoft.com/office/drawing/2014/chart" uri="{C3380CC4-5D6E-409C-BE32-E72D297353CC}">
              <c16:uniqueId val="{00000000-9B08-42CB-888C-71F8317FB8C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88846</c:v>
                </c:pt>
                <c:pt idx="1">
                  <c:v>102428</c:v>
                </c:pt>
                <c:pt idx="2">
                  <c:v>55714</c:v>
                </c:pt>
                <c:pt idx="3">
                  <c:v>71239</c:v>
                </c:pt>
                <c:pt idx="4">
                  <c:v>78905</c:v>
                </c:pt>
              </c:numCache>
            </c:numRef>
          </c:val>
          <c:smooth val="0"/>
          <c:extLst xmlns:c16r2="http://schemas.microsoft.com/office/drawing/2015/06/chart">
            <c:ext xmlns:c16="http://schemas.microsoft.com/office/drawing/2014/chart" uri="{C3380CC4-5D6E-409C-BE32-E72D297353CC}">
              <c16:uniqueId val="{00000001-9B08-42CB-888C-71F8317FB8CC}"/>
            </c:ext>
          </c:extLst>
        </c:ser>
        <c:dLbls>
          <c:showLegendKey val="0"/>
          <c:showVal val="0"/>
          <c:showCatName val="0"/>
          <c:showSerName val="0"/>
          <c:showPercent val="0"/>
          <c:showBubbleSize val="0"/>
        </c:dLbls>
        <c:marker val="1"/>
        <c:smooth val="0"/>
        <c:axId val="195607552"/>
        <c:axId val="195613824"/>
      </c:lineChart>
      <c:catAx>
        <c:axId val="1956075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5613824"/>
        <c:crosses val="autoZero"/>
        <c:auto val="1"/>
        <c:lblAlgn val="ctr"/>
        <c:lblOffset val="100"/>
        <c:tickLblSkip val="1"/>
        <c:tickMarkSkip val="1"/>
        <c:noMultiLvlLbl val="0"/>
      </c:catAx>
      <c:valAx>
        <c:axId val="195613824"/>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56075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5.16</c:v>
                </c:pt>
                <c:pt idx="1">
                  <c:v>4.97</c:v>
                </c:pt>
                <c:pt idx="2">
                  <c:v>8.07</c:v>
                </c:pt>
                <c:pt idx="3">
                  <c:v>5.16</c:v>
                </c:pt>
                <c:pt idx="4">
                  <c:v>5.63</c:v>
                </c:pt>
              </c:numCache>
            </c:numRef>
          </c:val>
          <c:extLst xmlns:c16r2="http://schemas.microsoft.com/office/drawing/2015/06/chart">
            <c:ext xmlns:c16="http://schemas.microsoft.com/office/drawing/2014/chart" uri="{C3380CC4-5D6E-409C-BE32-E72D297353CC}">
              <c16:uniqueId val="{00000000-265E-4E99-A5FD-B4D20581CF1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14.11</c:v>
                </c:pt>
                <c:pt idx="1">
                  <c:v>18.05</c:v>
                </c:pt>
                <c:pt idx="2">
                  <c:v>17.600000000000001</c:v>
                </c:pt>
                <c:pt idx="3">
                  <c:v>18.23</c:v>
                </c:pt>
                <c:pt idx="4">
                  <c:v>17.34</c:v>
                </c:pt>
              </c:numCache>
            </c:numRef>
          </c:val>
          <c:extLst xmlns:c16r2="http://schemas.microsoft.com/office/drawing/2015/06/chart">
            <c:ext xmlns:c16="http://schemas.microsoft.com/office/drawing/2014/chart" uri="{C3380CC4-5D6E-409C-BE32-E72D297353CC}">
              <c16:uniqueId val="{00000001-265E-4E99-A5FD-B4D20581CF18}"/>
            </c:ext>
          </c:extLst>
        </c:ser>
        <c:dLbls>
          <c:showLegendKey val="0"/>
          <c:showVal val="0"/>
          <c:showCatName val="0"/>
          <c:showSerName val="0"/>
          <c:showPercent val="0"/>
          <c:showBubbleSize val="0"/>
        </c:dLbls>
        <c:gapWidth val="250"/>
        <c:overlap val="100"/>
        <c:axId val="234364928"/>
        <c:axId val="2343668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3.78</c:v>
                </c:pt>
                <c:pt idx="1">
                  <c:v>0</c:v>
                </c:pt>
                <c:pt idx="2">
                  <c:v>-0.46</c:v>
                </c:pt>
                <c:pt idx="3">
                  <c:v>-6.28</c:v>
                </c:pt>
                <c:pt idx="4">
                  <c:v>-3.62</c:v>
                </c:pt>
              </c:numCache>
            </c:numRef>
          </c:val>
          <c:smooth val="0"/>
          <c:extLst xmlns:c16r2="http://schemas.microsoft.com/office/drawing/2015/06/chart">
            <c:ext xmlns:c16="http://schemas.microsoft.com/office/drawing/2014/chart" uri="{C3380CC4-5D6E-409C-BE32-E72D297353CC}">
              <c16:uniqueId val="{00000002-265E-4E99-A5FD-B4D20581CF18}"/>
            </c:ext>
          </c:extLst>
        </c:ser>
        <c:dLbls>
          <c:showLegendKey val="0"/>
          <c:showVal val="0"/>
          <c:showCatName val="0"/>
          <c:showSerName val="0"/>
          <c:showPercent val="0"/>
          <c:showBubbleSize val="0"/>
        </c:dLbls>
        <c:marker val="1"/>
        <c:smooth val="0"/>
        <c:axId val="234364928"/>
        <c:axId val="234366848"/>
      </c:lineChart>
      <c:catAx>
        <c:axId val="234364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34366848"/>
        <c:crosses val="autoZero"/>
        <c:auto val="1"/>
        <c:lblAlgn val="ctr"/>
        <c:lblOffset val="100"/>
        <c:tickLblSkip val="1"/>
        <c:tickMarkSkip val="1"/>
        <c:noMultiLvlLbl val="0"/>
      </c:catAx>
      <c:valAx>
        <c:axId val="2343668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43649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0.13</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6FC1-4943-B692-1AF804BFDC8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6FC1-4943-B692-1AF804BFDC8C}"/>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6FC1-4943-B692-1AF804BFDC8C}"/>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0.02</c:v>
                </c:pt>
              </c:numCache>
            </c:numRef>
          </c:val>
          <c:extLst xmlns:c16r2="http://schemas.microsoft.com/office/drawing/2015/06/chart">
            <c:ext xmlns:c16="http://schemas.microsoft.com/office/drawing/2014/chart" uri="{C3380CC4-5D6E-409C-BE32-E72D297353CC}">
              <c16:uniqueId val="{00000003-6FC1-4943-B692-1AF804BFDC8C}"/>
            </c:ext>
          </c:extLst>
        </c:ser>
        <c:ser>
          <c:idx val="4"/>
          <c:order val="4"/>
          <c:tx>
            <c:strRef>
              <c:f>データシート!$A$31</c:f>
              <c:strCache>
                <c:ptCount val="1"/>
                <c:pt idx="0">
                  <c:v>津山市工業用水道事業会計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0.14000000000000001</c:v>
                </c:pt>
                <c:pt idx="2">
                  <c:v>#N/A</c:v>
                </c:pt>
                <c:pt idx="3">
                  <c:v>0.15</c:v>
                </c:pt>
                <c:pt idx="4">
                  <c:v>#N/A</c:v>
                </c:pt>
                <c:pt idx="5">
                  <c:v>0.16</c:v>
                </c:pt>
                <c:pt idx="6">
                  <c:v>#N/A</c:v>
                </c:pt>
                <c:pt idx="7">
                  <c:v>0.17</c:v>
                </c:pt>
                <c:pt idx="8">
                  <c:v>#N/A</c:v>
                </c:pt>
                <c:pt idx="9">
                  <c:v>0.18</c:v>
                </c:pt>
              </c:numCache>
            </c:numRef>
          </c:val>
          <c:extLst xmlns:c16r2="http://schemas.microsoft.com/office/drawing/2015/06/chart">
            <c:ext xmlns:c16="http://schemas.microsoft.com/office/drawing/2014/chart" uri="{C3380CC4-5D6E-409C-BE32-E72D297353CC}">
              <c16:uniqueId val="{00000004-6FC1-4943-B692-1AF804BFDC8C}"/>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0.41</c:v>
                </c:pt>
              </c:numCache>
            </c:numRef>
          </c:val>
          <c:extLst xmlns:c16r2="http://schemas.microsoft.com/office/drawing/2015/06/chart">
            <c:ext xmlns:c16="http://schemas.microsoft.com/office/drawing/2014/chart" uri="{C3380CC4-5D6E-409C-BE32-E72D297353CC}">
              <c16:uniqueId val="{00000005-6FC1-4943-B692-1AF804BFDC8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0.26</c:v>
                </c:pt>
                <c:pt idx="2">
                  <c:v>#N/A</c:v>
                </c:pt>
                <c:pt idx="3">
                  <c:v>0.56000000000000005</c:v>
                </c:pt>
                <c:pt idx="4">
                  <c:v>#N/A</c:v>
                </c:pt>
                <c:pt idx="5">
                  <c:v>0.79</c:v>
                </c:pt>
                <c:pt idx="6">
                  <c:v>#N/A</c:v>
                </c:pt>
                <c:pt idx="7">
                  <c:v>0.88</c:v>
                </c:pt>
                <c:pt idx="8">
                  <c:v>#N/A</c:v>
                </c:pt>
                <c:pt idx="9">
                  <c:v>1.0900000000000001</c:v>
                </c:pt>
              </c:numCache>
            </c:numRef>
          </c:val>
          <c:extLst xmlns:c16r2="http://schemas.microsoft.com/office/drawing/2015/06/chart">
            <c:ext xmlns:c16="http://schemas.microsoft.com/office/drawing/2014/chart" uri="{C3380CC4-5D6E-409C-BE32-E72D297353CC}">
              <c16:uniqueId val="{00000006-6FC1-4943-B692-1AF804BFDC8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0.7</c:v>
                </c:pt>
                <c:pt idx="2">
                  <c:v>#N/A</c:v>
                </c:pt>
                <c:pt idx="3">
                  <c:v>0.49</c:v>
                </c:pt>
                <c:pt idx="4">
                  <c:v>#N/A</c:v>
                </c:pt>
                <c:pt idx="5">
                  <c:v>0.01</c:v>
                </c:pt>
                <c:pt idx="6">
                  <c:v>#N/A</c:v>
                </c:pt>
                <c:pt idx="7">
                  <c:v>1.01</c:v>
                </c:pt>
                <c:pt idx="8">
                  <c:v>#N/A</c:v>
                </c:pt>
                <c:pt idx="9">
                  <c:v>1.49</c:v>
                </c:pt>
              </c:numCache>
            </c:numRef>
          </c:val>
          <c:extLst xmlns:c16r2="http://schemas.microsoft.com/office/drawing/2015/06/chart">
            <c:ext xmlns:c16="http://schemas.microsoft.com/office/drawing/2014/chart" uri="{C3380CC4-5D6E-409C-BE32-E72D297353CC}">
              <c16:uniqueId val="{00000007-6FC1-4943-B692-1AF804BFDC8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5.16</c:v>
                </c:pt>
                <c:pt idx="2">
                  <c:v>#N/A</c:v>
                </c:pt>
                <c:pt idx="3">
                  <c:v>4.96</c:v>
                </c:pt>
                <c:pt idx="4">
                  <c:v>#N/A</c:v>
                </c:pt>
                <c:pt idx="5">
                  <c:v>8.06</c:v>
                </c:pt>
                <c:pt idx="6">
                  <c:v>#N/A</c:v>
                </c:pt>
                <c:pt idx="7">
                  <c:v>5.16</c:v>
                </c:pt>
                <c:pt idx="8">
                  <c:v>#N/A</c:v>
                </c:pt>
                <c:pt idx="9">
                  <c:v>5.63</c:v>
                </c:pt>
              </c:numCache>
            </c:numRef>
          </c:val>
          <c:extLst xmlns:c16r2="http://schemas.microsoft.com/office/drawing/2015/06/chart">
            <c:ext xmlns:c16="http://schemas.microsoft.com/office/drawing/2014/chart" uri="{C3380CC4-5D6E-409C-BE32-E72D297353CC}">
              <c16:uniqueId val="{00000008-6FC1-4943-B692-1AF804BFDC8C}"/>
            </c:ext>
          </c:extLst>
        </c:ser>
        <c:ser>
          <c:idx val="9"/>
          <c:order val="9"/>
          <c:tx>
            <c:strRef>
              <c:f>データシート!$A$36</c:f>
              <c:strCache>
                <c:ptCount val="1"/>
                <c:pt idx="0">
                  <c:v>津山市水道事業会計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18.579999999999998</c:v>
                </c:pt>
                <c:pt idx="2">
                  <c:v>#N/A</c:v>
                </c:pt>
                <c:pt idx="3">
                  <c:v>15.58</c:v>
                </c:pt>
                <c:pt idx="4">
                  <c:v>#N/A</c:v>
                </c:pt>
                <c:pt idx="5">
                  <c:v>13.48</c:v>
                </c:pt>
                <c:pt idx="6">
                  <c:v>#N/A</c:v>
                </c:pt>
                <c:pt idx="7">
                  <c:v>13.18</c:v>
                </c:pt>
                <c:pt idx="8">
                  <c:v>#N/A</c:v>
                </c:pt>
                <c:pt idx="9">
                  <c:v>14.11</c:v>
                </c:pt>
              </c:numCache>
            </c:numRef>
          </c:val>
          <c:extLst xmlns:c16r2="http://schemas.microsoft.com/office/drawing/2015/06/chart">
            <c:ext xmlns:c16="http://schemas.microsoft.com/office/drawing/2014/chart" uri="{C3380CC4-5D6E-409C-BE32-E72D297353CC}">
              <c16:uniqueId val="{00000009-6FC1-4943-B692-1AF804BFDC8C}"/>
            </c:ext>
          </c:extLst>
        </c:ser>
        <c:dLbls>
          <c:showLegendKey val="0"/>
          <c:showVal val="0"/>
          <c:showCatName val="0"/>
          <c:showSerName val="0"/>
          <c:showPercent val="0"/>
          <c:showBubbleSize val="0"/>
        </c:dLbls>
        <c:gapWidth val="150"/>
        <c:overlap val="100"/>
        <c:axId val="234608512"/>
        <c:axId val="234610048"/>
      </c:barChart>
      <c:catAx>
        <c:axId val="234608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4610048"/>
        <c:crosses val="autoZero"/>
        <c:auto val="1"/>
        <c:lblAlgn val="ctr"/>
        <c:lblOffset val="100"/>
        <c:tickLblSkip val="1"/>
        <c:tickMarkSkip val="1"/>
        <c:noMultiLvlLbl val="0"/>
      </c:catAx>
      <c:valAx>
        <c:axId val="2346100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46085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5465</c:v>
                </c:pt>
                <c:pt idx="5">
                  <c:v>5639</c:v>
                </c:pt>
                <c:pt idx="8">
                  <c:v>5772</c:v>
                </c:pt>
                <c:pt idx="11">
                  <c:v>5841</c:v>
                </c:pt>
                <c:pt idx="14">
                  <c:v>5750</c:v>
                </c:pt>
              </c:numCache>
            </c:numRef>
          </c:val>
          <c:extLst xmlns:c16r2="http://schemas.microsoft.com/office/drawing/2015/06/chart">
            <c:ext xmlns:c16="http://schemas.microsoft.com/office/drawing/2014/chart" uri="{C3380CC4-5D6E-409C-BE32-E72D297353CC}">
              <c16:uniqueId val="{00000000-5DD2-4E19-9159-C747BD318AD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5DD2-4E19-9159-C747BD318AD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302</c:v>
                </c:pt>
                <c:pt idx="3">
                  <c:v>287</c:v>
                </c:pt>
                <c:pt idx="6">
                  <c:v>233</c:v>
                </c:pt>
                <c:pt idx="9">
                  <c:v>216</c:v>
                </c:pt>
                <c:pt idx="12">
                  <c:v>208</c:v>
                </c:pt>
              </c:numCache>
            </c:numRef>
          </c:val>
          <c:extLst xmlns:c16r2="http://schemas.microsoft.com/office/drawing/2015/06/chart">
            <c:ext xmlns:c16="http://schemas.microsoft.com/office/drawing/2014/chart" uri="{C3380CC4-5D6E-409C-BE32-E72D297353CC}">
              <c16:uniqueId val="{00000002-5DD2-4E19-9159-C747BD318AD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353</c:v>
                </c:pt>
                <c:pt idx="3">
                  <c:v>299</c:v>
                </c:pt>
                <c:pt idx="6">
                  <c:v>281</c:v>
                </c:pt>
                <c:pt idx="9">
                  <c:v>346</c:v>
                </c:pt>
                <c:pt idx="12">
                  <c:v>365</c:v>
                </c:pt>
              </c:numCache>
            </c:numRef>
          </c:val>
          <c:extLst xmlns:c16r2="http://schemas.microsoft.com/office/drawing/2015/06/chart">
            <c:ext xmlns:c16="http://schemas.microsoft.com/office/drawing/2014/chart" uri="{C3380CC4-5D6E-409C-BE32-E72D297353CC}">
              <c16:uniqueId val="{00000003-5DD2-4E19-9159-C747BD318AD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2197</c:v>
                </c:pt>
                <c:pt idx="3">
                  <c:v>1942</c:v>
                </c:pt>
                <c:pt idx="6">
                  <c:v>1994</c:v>
                </c:pt>
                <c:pt idx="9">
                  <c:v>1825</c:v>
                </c:pt>
                <c:pt idx="12">
                  <c:v>1780</c:v>
                </c:pt>
              </c:numCache>
            </c:numRef>
          </c:val>
          <c:extLst xmlns:c16r2="http://schemas.microsoft.com/office/drawing/2015/06/chart">
            <c:ext xmlns:c16="http://schemas.microsoft.com/office/drawing/2014/chart" uri="{C3380CC4-5D6E-409C-BE32-E72D297353CC}">
              <c16:uniqueId val="{00000004-5DD2-4E19-9159-C747BD318AD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27</c:v>
                </c:pt>
                <c:pt idx="3">
                  <c:v>27</c:v>
                </c:pt>
                <c:pt idx="6">
                  <c:v>27</c:v>
                </c:pt>
                <c:pt idx="9">
                  <c:v>27</c:v>
                </c:pt>
                <c:pt idx="12">
                  <c:v>20</c:v>
                </c:pt>
              </c:numCache>
            </c:numRef>
          </c:val>
          <c:extLst xmlns:c16r2="http://schemas.microsoft.com/office/drawing/2015/06/chart">
            <c:ext xmlns:c16="http://schemas.microsoft.com/office/drawing/2014/chart" uri="{C3380CC4-5D6E-409C-BE32-E72D297353CC}">
              <c16:uniqueId val="{00000005-5DD2-4E19-9159-C747BD318AD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5DD2-4E19-9159-C747BD318AD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5841</c:v>
                </c:pt>
                <c:pt idx="3">
                  <c:v>5886</c:v>
                </c:pt>
                <c:pt idx="6">
                  <c:v>5757</c:v>
                </c:pt>
                <c:pt idx="9">
                  <c:v>6097</c:v>
                </c:pt>
                <c:pt idx="12">
                  <c:v>6064</c:v>
                </c:pt>
              </c:numCache>
            </c:numRef>
          </c:val>
          <c:extLst xmlns:c16r2="http://schemas.microsoft.com/office/drawing/2015/06/chart">
            <c:ext xmlns:c16="http://schemas.microsoft.com/office/drawing/2014/chart" uri="{C3380CC4-5D6E-409C-BE32-E72D297353CC}">
              <c16:uniqueId val="{00000007-5DD2-4E19-9159-C747BD318ADF}"/>
            </c:ext>
          </c:extLst>
        </c:ser>
        <c:dLbls>
          <c:showLegendKey val="0"/>
          <c:showVal val="0"/>
          <c:showCatName val="0"/>
          <c:showSerName val="0"/>
          <c:showPercent val="0"/>
          <c:showBubbleSize val="0"/>
        </c:dLbls>
        <c:gapWidth val="100"/>
        <c:overlap val="100"/>
        <c:axId val="234726528"/>
        <c:axId val="2347284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3255</c:v>
                </c:pt>
                <c:pt idx="2">
                  <c:v>#N/A</c:v>
                </c:pt>
                <c:pt idx="3">
                  <c:v>#N/A</c:v>
                </c:pt>
                <c:pt idx="4">
                  <c:v>2802</c:v>
                </c:pt>
                <c:pt idx="5">
                  <c:v>#N/A</c:v>
                </c:pt>
                <c:pt idx="6">
                  <c:v>#N/A</c:v>
                </c:pt>
                <c:pt idx="7">
                  <c:v>2520</c:v>
                </c:pt>
                <c:pt idx="8">
                  <c:v>#N/A</c:v>
                </c:pt>
                <c:pt idx="9">
                  <c:v>#N/A</c:v>
                </c:pt>
                <c:pt idx="10">
                  <c:v>2670</c:v>
                </c:pt>
                <c:pt idx="11">
                  <c:v>#N/A</c:v>
                </c:pt>
                <c:pt idx="12">
                  <c:v>#N/A</c:v>
                </c:pt>
                <c:pt idx="13">
                  <c:v>2687</c:v>
                </c:pt>
                <c:pt idx="14">
                  <c:v>#N/A</c:v>
                </c:pt>
              </c:numCache>
            </c:numRef>
          </c:val>
          <c:smooth val="0"/>
          <c:extLst xmlns:c16r2="http://schemas.microsoft.com/office/drawing/2015/06/chart">
            <c:ext xmlns:c16="http://schemas.microsoft.com/office/drawing/2014/chart" uri="{C3380CC4-5D6E-409C-BE32-E72D297353CC}">
              <c16:uniqueId val="{00000008-5DD2-4E19-9159-C747BD318ADF}"/>
            </c:ext>
          </c:extLst>
        </c:ser>
        <c:dLbls>
          <c:showLegendKey val="0"/>
          <c:showVal val="0"/>
          <c:showCatName val="0"/>
          <c:showSerName val="0"/>
          <c:showPercent val="0"/>
          <c:showBubbleSize val="0"/>
        </c:dLbls>
        <c:marker val="1"/>
        <c:smooth val="0"/>
        <c:axId val="234726528"/>
        <c:axId val="234728448"/>
      </c:lineChart>
      <c:catAx>
        <c:axId val="234726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4728448"/>
        <c:crosses val="autoZero"/>
        <c:auto val="1"/>
        <c:lblAlgn val="ctr"/>
        <c:lblOffset val="100"/>
        <c:tickLblSkip val="1"/>
        <c:tickMarkSkip val="1"/>
        <c:noMultiLvlLbl val="0"/>
      </c:catAx>
      <c:valAx>
        <c:axId val="2347284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4726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63590</c:v>
                </c:pt>
                <c:pt idx="5">
                  <c:v>65638</c:v>
                </c:pt>
                <c:pt idx="8">
                  <c:v>64629</c:v>
                </c:pt>
                <c:pt idx="11">
                  <c:v>66533</c:v>
                </c:pt>
                <c:pt idx="14">
                  <c:v>67920</c:v>
                </c:pt>
              </c:numCache>
            </c:numRef>
          </c:val>
          <c:extLst xmlns:c16r2="http://schemas.microsoft.com/office/drawing/2015/06/chart">
            <c:ext xmlns:c16="http://schemas.microsoft.com/office/drawing/2014/chart" uri="{C3380CC4-5D6E-409C-BE32-E72D297353CC}">
              <c16:uniqueId val="{00000000-4623-426A-8CA7-A61A7203998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10251</c:v>
                </c:pt>
                <c:pt idx="5">
                  <c:v>10898</c:v>
                </c:pt>
                <c:pt idx="8">
                  <c:v>11335</c:v>
                </c:pt>
                <c:pt idx="11">
                  <c:v>11459</c:v>
                </c:pt>
                <c:pt idx="14">
                  <c:v>11523</c:v>
                </c:pt>
              </c:numCache>
            </c:numRef>
          </c:val>
          <c:extLst xmlns:c16r2="http://schemas.microsoft.com/office/drawing/2015/06/chart">
            <c:ext xmlns:c16="http://schemas.microsoft.com/office/drawing/2014/chart" uri="{C3380CC4-5D6E-409C-BE32-E72D297353CC}">
              <c16:uniqueId val="{00000001-4623-426A-8CA7-A61A7203998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7990</c:v>
                </c:pt>
                <c:pt idx="5">
                  <c:v>8717</c:v>
                </c:pt>
                <c:pt idx="8">
                  <c:v>8726</c:v>
                </c:pt>
                <c:pt idx="11">
                  <c:v>10000</c:v>
                </c:pt>
                <c:pt idx="14">
                  <c:v>9964</c:v>
                </c:pt>
              </c:numCache>
            </c:numRef>
          </c:val>
          <c:extLst xmlns:c16r2="http://schemas.microsoft.com/office/drawing/2015/06/chart">
            <c:ext xmlns:c16="http://schemas.microsoft.com/office/drawing/2014/chart" uri="{C3380CC4-5D6E-409C-BE32-E72D297353CC}">
              <c16:uniqueId val="{00000002-4623-426A-8CA7-A61A7203998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4623-426A-8CA7-A61A7203998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4623-426A-8CA7-A61A7203998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12</c:v>
                </c:pt>
                <c:pt idx="3">
                  <c:v>10</c:v>
                </c:pt>
                <c:pt idx="6">
                  <c:v>4</c:v>
                </c:pt>
                <c:pt idx="9">
                  <c:v>0</c:v>
                </c:pt>
                <c:pt idx="12">
                  <c:v>1</c:v>
                </c:pt>
              </c:numCache>
            </c:numRef>
          </c:val>
          <c:extLst xmlns:c16r2="http://schemas.microsoft.com/office/drawing/2015/06/chart">
            <c:ext xmlns:c16="http://schemas.microsoft.com/office/drawing/2014/chart" uri="{C3380CC4-5D6E-409C-BE32-E72D297353CC}">
              <c16:uniqueId val="{00000005-4623-426A-8CA7-A61A7203998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7450</c:v>
                </c:pt>
                <c:pt idx="3">
                  <c:v>6666</c:v>
                </c:pt>
                <c:pt idx="6">
                  <c:v>6123</c:v>
                </c:pt>
                <c:pt idx="9">
                  <c:v>6353</c:v>
                </c:pt>
                <c:pt idx="12">
                  <c:v>6112</c:v>
                </c:pt>
              </c:numCache>
            </c:numRef>
          </c:val>
          <c:extLst xmlns:c16r2="http://schemas.microsoft.com/office/drawing/2015/06/chart">
            <c:ext xmlns:c16="http://schemas.microsoft.com/office/drawing/2014/chart" uri="{C3380CC4-5D6E-409C-BE32-E72D297353CC}">
              <c16:uniqueId val="{00000006-4623-426A-8CA7-A61A7203998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3074</c:v>
                </c:pt>
                <c:pt idx="3">
                  <c:v>5311</c:v>
                </c:pt>
                <c:pt idx="6">
                  <c:v>8092</c:v>
                </c:pt>
                <c:pt idx="9">
                  <c:v>8248</c:v>
                </c:pt>
                <c:pt idx="12">
                  <c:v>8991</c:v>
                </c:pt>
              </c:numCache>
            </c:numRef>
          </c:val>
          <c:extLst xmlns:c16r2="http://schemas.microsoft.com/office/drawing/2015/06/chart">
            <c:ext xmlns:c16="http://schemas.microsoft.com/office/drawing/2014/chart" uri="{C3380CC4-5D6E-409C-BE32-E72D297353CC}">
              <c16:uniqueId val="{00000007-4623-426A-8CA7-A61A7203998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32382</c:v>
                </c:pt>
                <c:pt idx="3">
                  <c:v>30920</c:v>
                </c:pt>
                <c:pt idx="6">
                  <c:v>30554</c:v>
                </c:pt>
                <c:pt idx="9">
                  <c:v>28339</c:v>
                </c:pt>
                <c:pt idx="12">
                  <c:v>27471</c:v>
                </c:pt>
              </c:numCache>
            </c:numRef>
          </c:val>
          <c:extLst xmlns:c16r2="http://schemas.microsoft.com/office/drawing/2015/06/chart">
            <c:ext xmlns:c16="http://schemas.microsoft.com/office/drawing/2014/chart" uri="{C3380CC4-5D6E-409C-BE32-E72D297353CC}">
              <c16:uniqueId val="{00000008-4623-426A-8CA7-A61A7203998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2357</c:v>
                </c:pt>
                <c:pt idx="3">
                  <c:v>2144</c:v>
                </c:pt>
                <c:pt idx="6">
                  <c:v>1969</c:v>
                </c:pt>
                <c:pt idx="9">
                  <c:v>1808</c:v>
                </c:pt>
                <c:pt idx="12">
                  <c:v>1640</c:v>
                </c:pt>
              </c:numCache>
            </c:numRef>
          </c:val>
          <c:extLst xmlns:c16r2="http://schemas.microsoft.com/office/drawing/2015/06/chart">
            <c:ext xmlns:c16="http://schemas.microsoft.com/office/drawing/2014/chart" uri="{C3380CC4-5D6E-409C-BE32-E72D297353CC}">
              <c16:uniqueId val="{00000009-4623-426A-8CA7-A61A7203998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69510</c:v>
                </c:pt>
                <c:pt idx="3">
                  <c:v>73345</c:v>
                </c:pt>
                <c:pt idx="6">
                  <c:v>73728</c:v>
                </c:pt>
                <c:pt idx="9">
                  <c:v>74072</c:v>
                </c:pt>
                <c:pt idx="12">
                  <c:v>75389</c:v>
                </c:pt>
              </c:numCache>
            </c:numRef>
          </c:val>
          <c:extLst xmlns:c16r2="http://schemas.microsoft.com/office/drawing/2015/06/chart">
            <c:ext xmlns:c16="http://schemas.microsoft.com/office/drawing/2014/chart" uri="{C3380CC4-5D6E-409C-BE32-E72D297353CC}">
              <c16:uniqueId val="{0000000A-4623-426A-8CA7-A61A72039987}"/>
            </c:ext>
          </c:extLst>
        </c:ser>
        <c:dLbls>
          <c:showLegendKey val="0"/>
          <c:showVal val="0"/>
          <c:showCatName val="0"/>
          <c:showSerName val="0"/>
          <c:showPercent val="0"/>
          <c:showBubbleSize val="0"/>
        </c:dLbls>
        <c:gapWidth val="100"/>
        <c:overlap val="100"/>
        <c:axId val="235909120"/>
        <c:axId val="2359110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32954</c:v>
                </c:pt>
                <c:pt idx="2">
                  <c:v>#N/A</c:v>
                </c:pt>
                <c:pt idx="3">
                  <c:v>#N/A</c:v>
                </c:pt>
                <c:pt idx="4">
                  <c:v>33141</c:v>
                </c:pt>
                <c:pt idx="5">
                  <c:v>#N/A</c:v>
                </c:pt>
                <c:pt idx="6">
                  <c:v>#N/A</c:v>
                </c:pt>
                <c:pt idx="7">
                  <c:v>35780</c:v>
                </c:pt>
                <c:pt idx="8">
                  <c:v>#N/A</c:v>
                </c:pt>
                <c:pt idx="9">
                  <c:v>#N/A</c:v>
                </c:pt>
                <c:pt idx="10">
                  <c:v>30828</c:v>
                </c:pt>
                <c:pt idx="11">
                  <c:v>#N/A</c:v>
                </c:pt>
                <c:pt idx="12">
                  <c:v>#N/A</c:v>
                </c:pt>
                <c:pt idx="13">
                  <c:v>30196</c:v>
                </c:pt>
                <c:pt idx="14">
                  <c:v>#N/A</c:v>
                </c:pt>
              </c:numCache>
            </c:numRef>
          </c:val>
          <c:smooth val="0"/>
          <c:extLst xmlns:c16r2="http://schemas.microsoft.com/office/drawing/2015/06/chart">
            <c:ext xmlns:c16="http://schemas.microsoft.com/office/drawing/2014/chart" uri="{C3380CC4-5D6E-409C-BE32-E72D297353CC}">
              <c16:uniqueId val="{0000000B-4623-426A-8CA7-A61A72039987}"/>
            </c:ext>
          </c:extLst>
        </c:ser>
        <c:dLbls>
          <c:showLegendKey val="0"/>
          <c:showVal val="0"/>
          <c:showCatName val="0"/>
          <c:showSerName val="0"/>
          <c:showPercent val="0"/>
          <c:showBubbleSize val="0"/>
        </c:dLbls>
        <c:marker val="1"/>
        <c:smooth val="0"/>
        <c:axId val="235909120"/>
        <c:axId val="235911040"/>
      </c:lineChart>
      <c:catAx>
        <c:axId val="235909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35911040"/>
        <c:crosses val="autoZero"/>
        <c:auto val="1"/>
        <c:lblAlgn val="ctr"/>
        <c:lblOffset val="100"/>
        <c:tickLblSkip val="1"/>
        <c:tickMarkSkip val="1"/>
        <c:noMultiLvlLbl val="0"/>
      </c:catAx>
      <c:valAx>
        <c:axId val="2359110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5909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4912</c:v>
                </c:pt>
                <c:pt idx="1">
                  <c:v>5015</c:v>
                </c:pt>
                <c:pt idx="2">
                  <c:v>4718</c:v>
                </c:pt>
              </c:numCache>
            </c:numRef>
          </c:val>
          <c:extLst xmlns:c16r2="http://schemas.microsoft.com/office/drawing/2015/06/chart">
            <c:ext xmlns:c16="http://schemas.microsoft.com/office/drawing/2014/chart" uri="{C3380CC4-5D6E-409C-BE32-E72D297353CC}">
              <c16:uniqueId val="{00000000-420E-485D-BDF4-5A794DD2523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451</c:v>
                </c:pt>
                <c:pt idx="1">
                  <c:v>652</c:v>
                </c:pt>
                <c:pt idx="2">
                  <c:v>652</c:v>
                </c:pt>
              </c:numCache>
            </c:numRef>
          </c:val>
          <c:extLst xmlns:c16r2="http://schemas.microsoft.com/office/drawing/2015/06/chart">
            <c:ext xmlns:c16="http://schemas.microsoft.com/office/drawing/2014/chart" uri="{C3380CC4-5D6E-409C-BE32-E72D297353CC}">
              <c16:uniqueId val="{00000001-420E-485D-BDF4-5A794DD2523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6161</c:v>
                </c:pt>
                <c:pt idx="1">
                  <c:v>6869</c:v>
                </c:pt>
                <c:pt idx="2">
                  <c:v>6157</c:v>
                </c:pt>
              </c:numCache>
            </c:numRef>
          </c:val>
          <c:extLst xmlns:c16r2="http://schemas.microsoft.com/office/drawing/2015/06/chart">
            <c:ext xmlns:c16="http://schemas.microsoft.com/office/drawing/2014/chart" uri="{C3380CC4-5D6E-409C-BE32-E72D297353CC}">
              <c16:uniqueId val="{00000002-420E-485D-BDF4-5A794DD2523E}"/>
            </c:ext>
          </c:extLst>
        </c:ser>
        <c:dLbls>
          <c:showLegendKey val="0"/>
          <c:showVal val="0"/>
          <c:showCatName val="0"/>
          <c:showSerName val="0"/>
          <c:showPercent val="0"/>
          <c:showBubbleSize val="0"/>
        </c:dLbls>
        <c:gapWidth val="120"/>
        <c:overlap val="100"/>
        <c:axId val="236156416"/>
        <c:axId val="236157952"/>
      </c:barChart>
      <c:catAx>
        <c:axId val="236156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36157952"/>
        <c:crosses val="autoZero"/>
        <c:auto val="1"/>
        <c:lblAlgn val="ctr"/>
        <c:lblOffset val="100"/>
        <c:tickLblSkip val="1"/>
        <c:tickMarkSkip val="1"/>
        <c:noMultiLvlLbl val="0"/>
      </c:catAx>
      <c:valAx>
        <c:axId val="2361579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36156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{11264677-4AAD-4641-8387-DB72AABC83B4}</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2F1C-4F6F-ACF2-23801DB29968}"/>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{9C9D5581-8547-4A2F-ACBD-F66E7ACA2539}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F1C-4F6F-ACF2-23801DB29968}"/>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{9EF066A7-B9E7-4102-BAC1-7A8D55350D0F}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F1C-4F6F-ACF2-23801DB29968}"/>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{27FDFE06-D3F1-4B7B-ADF7-E44CBDC5B7E3}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F1C-4F6F-ACF2-23801DB29968}"/>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{6CE7A1FF-78A0-400D-8B70-6798B74E6D35}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F1C-4F6F-ACF2-23801DB29968}"/>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{BA1AF713-43E4-4251-964A-168EAF7E0487}</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2F1C-4F6F-ACF2-23801DB29968}"/>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{3CCC4B2B-0CAF-4D01-84D6-C9C67E0B4E61}</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2F1C-4F6F-ACF2-23801DB29968}"/>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{2224BFCE-B173-474E-B7AA-9975DF59EA6F}</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2F1C-4F6F-ACF2-23801DB29968}"/>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{7315DD00-D090-46C6-870E-A7225A7E440F}</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2F1C-4F6F-ACF2-23801DB2996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53.8</c:v>
                </c:pt>
                <c:pt idx="32">
                  <c:v>55</c:v>
                </c:pt>
              </c:numCache>
            </c:numRef>
          </c:xVal>
          <c:yVal>
            <c:numRef>
              <c:f>公会計指標分析・財政指標組合せ分析表!$BP$51:$DC$51</c:f>
              <c:numCache>
                <c:formatCode>#,##0.0;"▲ "#,##0.0</c:formatCode>
                <c:ptCount val="40"/>
                <c:pt idx="24">
                  <c:v>137.5</c:v>
                </c:pt>
                <c:pt idx="32">
                  <c:v>136.19999999999999</c:v>
                </c:pt>
              </c:numCache>
            </c:numRef>
          </c:yVal>
          <c:smooth val="0"/>
          <c:extLst xmlns:c16r2="http://schemas.microsoft.com/office/drawing/2015/06/chart">
            <c:ext xmlns:c16="http://schemas.microsoft.com/office/drawing/2014/chart" uri="{C3380CC4-5D6E-409C-BE32-E72D297353CC}">
              <c16:uniqueId val="{00000009-2F1C-4F6F-ACF2-23801DB2996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{C2D2CD8D-37CE-4898-BB1F-CEEEC4E2147C}</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2F1C-4F6F-ACF2-23801DB29968}"/>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{8389D9F3-9E85-46D4-A09F-A44AEE9D237A}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F1C-4F6F-ACF2-23801DB29968}"/>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{DF167165-7E35-486D-B741-6BBCD442822E}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F1C-4F6F-ACF2-23801DB29968}"/>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{35E1237E-48B3-4658-89B6-70912BCC803B}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F1C-4F6F-ACF2-23801DB29968}"/>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{C5867AA0-6BD5-4D1C-820B-EBD3B9BE0562}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F1C-4F6F-ACF2-23801DB29968}"/>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{CC328039-5F3D-410F-BAD7-844C73E1AAB1}</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2F1C-4F6F-ACF2-23801DB29968}"/>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{CF661567-3288-4B39-91B8-F73CFBCD4711}</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2F1C-4F6F-ACF2-23801DB29968}"/>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{680A746B-23D4-4C49-BE52-BC472EF0B431}</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2F1C-4F6F-ACF2-23801DB29968}"/>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{9F79C361-6B7E-4F79-ADE6-EC01209975E8}</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2F1C-4F6F-ACF2-23801DB2996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57.4</c:v>
                </c:pt>
                <c:pt idx="32">
                  <c:v>59.3</c:v>
                </c:pt>
              </c:numCache>
            </c:numRef>
          </c:xVal>
          <c:yVal>
            <c:numRef>
              <c:f>公会計指標分析・財政指標組合せ分析表!$BP$55:$DC$55</c:f>
              <c:numCache>
                <c:formatCode>#,##0.0;"▲ "#,##0.0</c:formatCode>
                <c:ptCount val="40"/>
                <c:pt idx="24">
                  <c:v>53.1</c:v>
                </c:pt>
                <c:pt idx="32">
                  <c:v>51.2</c:v>
                </c:pt>
              </c:numCache>
            </c:numRef>
          </c:yVal>
          <c:smooth val="0"/>
          <c:extLst xmlns:c16r2="http://schemas.microsoft.com/office/drawing/2015/06/chart">
            <c:ext xmlns:c16="http://schemas.microsoft.com/office/drawing/2014/chart" uri="{C3380CC4-5D6E-409C-BE32-E72D297353CC}">
              <c16:uniqueId val="{00000013-2F1C-4F6F-ACF2-23801DB29968}"/>
            </c:ext>
          </c:extLst>
        </c:ser>
        <c:dLbls>
          <c:showLegendKey val="0"/>
          <c:showVal val="1"/>
          <c:showCatName val="0"/>
          <c:showSerName val="0"/>
          <c:showPercent val="0"/>
          <c:showBubbleSize val="0"/>
        </c:dLbls>
        <c:axId val="240673152"/>
        <c:axId val="240675072"/>
      </c:scatterChart>
      <c:valAx>
        <c:axId val="240673152"/>
        <c:scaling>
          <c:orientation val="minMax"/>
          <c:max val="59.800000000000004"/>
          <c:min val="53.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0675072"/>
        <c:crosses val="autoZero"/>
        <c:crossBetween val="midCat"/>
      </c:valAx>
      <c:valAx>
        <c:axId val="240675072"/>
        <c:scaling>
          <c:orientation val="minMax"/>
          <c:max val="152"/>
          <c:min val="4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4067315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{9DE58167-FD4C-4E0C-8736-161AD75DEA31}</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CFA5-4CB1-9C91-7B9B68D81D2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{68336A38-6872-41D8-B234-82BD94FDFE94}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FA5-4CB1-9C91-7B9B68D81D2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{B5CA425B-E86A-4BFE-90BD-224FE34B05D7}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FA5-4CB1-9C91-7B9B68D81D2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{F0E4A870-6BD3-426B-8591-CA77F53CAF8D}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FA5-4CB1-9C91-7B9B68D81D2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{45BEBB06-593E-4546-9693-D16495200F61}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FA5-4CB1-9C91-7B9B68D81D2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{6AB78E64-EAC6-4E0B-B3B2-7B831A13F072}</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CFA5-4CB1-9C91-7B9B68D81D20}"/>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{5ADD0C0B-3F38-464D-88FC-48BEE9FFE0C1}</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CFA5-4CB1-9C91-7B9B68D81D20}"/>
                </c:ext>
              </c:extLst>
            </c:dLbl>
            <c:dLbl>
              <c:idx val="24"/>
              <c:layout>
                <c:manualLayout>
                  <c:x val="-2.353269821906101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{6A4FC25C-BFBA-439F-A7FE-6061D0D4C1A0}</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CFA5-4CB1-9C91-7B9B68D81D20}"/>
                </c:ext>
              </c:extLst>
            </c:dLbl>
            <c:dLbl>
              <c:idx val="32"/>
              <c:layout>
                <c:manualLayout>
                  <c:x val="-3.9863285019160394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{CE995335-F399-449F-89AD-D787464E4038}</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CFA5-4CB1-9C91-7B9B68D81D2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c:v>
                </c:pt>
                <c:pt idx="8">
                  <c:v>13.2</c:v>
                </c:pt>
                <c:pt idx="16">
                  <c:v>12.4</c:v>
                </c:pt>
                <c:pt idx="24">
                  <c:v>11.7</c:v>
                </c:pt>
                <c:pt idx="32">
                  <c:v>11.6</c:v>
                </c:pt>
              </c:numCache>
            </c:numRef>
          </c:xVal>
          <c:yVal>
            <c:numRef>
              <c:f>公会計指標分析・財政指標組合せ分析表!$BP$73:$DC$73</c:f>
              <c:numCache>
                <c:formatCode>#,##0.0;"▲ "#,##0.0</c:formatCode>
                <c:ptCount val="40"/>
                <c:pt idx="0">
                  <c:v>141.9</c:v>
                </c:pt>
                <c:pt idx="8">
                  <c:v>145.1</c:v>
                </c:pt>
                <c:pt idx="16">
                  <c:v>156.6</c:v>
                </c:pt>
                <c:pt idx="24">
                  <c:v>137.5</c:v>
                </c:pt>
                <c:pt idx="32">
                  <c:v>136.19999999999999</c:v>
                </c:pt>
              </c:numCache>
            </c:numRef>
          </c:yVal>
          <c:smooth val="0"/>
          <c:extLst xmlns:c16r2="http://schemas.microsoft.com/office/drawing/2015/06/chart">
            <c:ext xmlns:c16="http://schemas.microsoft.com/office/drawing/2014/chart" uri="{C3380CC4-5D6E-409C-BE32-E72D297353CC}">
              <c16:uniqueId val="{00000009-CFA5-4CB1-9C91-7B9B68D81D2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{6DF03A57-3B03-4C43-8605-6FB7E7CE4770}</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CFA5-4CB1-9C91-7B9B68D81D2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{D1D45C2D-D439-49C8-8F47-5D8ADD40BC6E}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FA5-4CB1-9C91-7B9B68D81D2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{A698780D-244B-47AB-8FF9-9C9F605987B0}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FA5-4CB1-9C91-7B9B68D81D2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{87C73D3A-E0BA-42F2-ACBB-9F6F6EBCA837}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FA5-4CB1-9C91-7B9B68D81D2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{BAB43B2F-D16E-4C4D-8522-0CFC1B260277}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FA5-4CB1-9C91-7B9B68D81D20}"/>
                </c:ext>
              </c:extLst>
            </c:dLbl>
            <c:dLbl>
              <c:idx val="8"/>
              <c:layout>
                <c:manualLayout>
                  <c:x val="-3.9863285019160255E-2"/>
                  <c:y val="-6.2416647087793951E-2"/>
                </c:manualLayout>
              </c:layout>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{E255606C-9C58-4DBD-AE37-19FB4DCB42EE}</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CFA5-4CB1-9C91-7B9B68D81D20}"/>
                </c:ext>
              </c:extLst>
            </c:dLbl>
            <c:dLbl>
              <c:idx val="16"/>
              <c:layout>
                <c:manualLayout>
                  <c:x val="-2.353269821906101E-2"/>
                  <c:y val="-6.2416647087793951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{27462B4D-D2E8-4515-A904-6DEBD6F109AC}</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CFA5-4CB1-9C91-7B9B68D81D20}"/>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{DD7438EB-CD8B-41D1-897E-9ED0ED64BEF7}</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CFA5-4CB1-9C91-7B9B68D81D20}"/>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{3E90555E-7CA2-41E7-A970-94FBFECE30B3}</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CFA5-4CB1-9C91-7B9B68D81D2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7.9</c:v>
                </c:pt>
                <c:pt idx="8">
                  <c:v>7.1</c:v>
                </c:pt>
                <c:pt idx="16">
                  <c:v>7.2</c:v>
                </c:pt>
                <c:pt idx="24">
                  <c:v>8.6</c:v>
                </c:pt>
                <c:pt idx="32">
                  <c:v>8.1999999999999993</c:v>
                </c:pt>
              </c:numCache>
            </c:numRef>
          </c:xVal>
          <c:yVal>
            <c:numRef>
              <c:f>公会計指標分析・財政指標組合せ分析表!$BP$77:$DC$77</c:f>
              <c:numCache>
                <c:formatCode>#,##0.0;"▲ "#,##0.0</c:formatCode>
                <c:ptCount val="40"/>
                <c:pt idx="0">
                  <c:v>37.6</c:v>
                </c:pt>
                <c:pt idx="8">
                  <c:v>33.799999999999997</c:v>
                </c:pt>
                <c:pt idx="16">
                  <c:v>34.9</c:v>
                </c:pt>
                <c:pt idx="24">
                  <c:v>53.1</c:v>
                </c:pt>
                <c:pt idx="32">
                  <c:v>51.2</c:v>
                </c:pt>
              </c:numCache>
            </c:numRef>
          </c:yVal>
          <c:smooth val="0"/>
          <c:extLst xmlns:c16r2="http://schemas.microsoft.com/office/drawing/2015/06/chart">
            <c:ext xmlns:c16="http://schemas.microsoft.com/office/drawing/2014/chart" uri="{C3380CC4-5D6E-409C-BE32-E72D297353CC}">
              <c16:uniqueId val="{00000013-CFA5-4CB1-9C91-7B9B68D81D20}"/>
            </c:ext>
          </c:extLst>
        </c:ser>
        <c:dLbls>
          <c:showLegendKey val="0"/>
          <c:showVal val="1"/>
          <c:showCatName val="0"/>
          <c:showSerName val="0"/>
          <c:showPercent val="0"/>
          <c:showBubbleSize val="0"/>
        </c:dLbls>
        <c:axId val="240787456"/>
        <c:axId val="240789376"/>
      </c:scatterChart>
      <c:valAx>
        <c:axId val="240787456"/>
        <c:scaling>
          <c:orientation val="minMax"/>
          <c:max val="14.6"/>
          <c:min val="6.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0789376"/>
        <c:crosses val="autoZero"/>
        <c:crossBetween val="midCat"/>
      </c:valAx>
      <c:valAx>
        <c:axId val="240789376"/>
        <c:scaling>
          <c:orientation val="minMax"/>
          <c:max val="180"/>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4078745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岡山県津山市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元利償還金は，平成２５年度から始まった第三セクター等改革推進債の償還に加え，平成２６年度に完了した小中学校耐震化事業に係る起債償還などから増加傾向ではあるが，事業実施に必要となる起債の発行にあたっては，交付税算入などで財政的に有利な地方債を重点的に活用している。また，公営企業債の元利償還金に対する繰入金については，主に下水道事業債で，償還が完了したものや利率見直しに加え，使用料見直しにより一般会計からの繰入金が減少となっている。</a:t>
          </a:r>
        </a:p>
        <a:p>
          <a:r>
            <a:rPr kumimoji="1" lang="ja-JP" altLang="en-US" sz="1100">
              <a:latin typeface="ＭＳ ゴシック" pitchFamily="49" charset="-128"/>
              <a:ea typeface="ＭＳ ゴシック" pitchFamily="49" charset="-128"/>
            </a:rPr>
            <a:t>　比率を算定する上で，元利償還金等から控除する算入公債費等については，平成２５年度以降，合併特例債や緊急防災・減災事業債などの発行により増加しており，これらの要因から，実質公債費比率の分子は減少傾向にある。</a:t>
          </a:r>
        </a:p>
        <a:p>
          <a:endParaRPr kumimoji="1" lang="ja-JP" altLang="en-US" sz="12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岡山県津山市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ＭＳ ゴシック" pitchFamily="49" charset="-128"/>
              <a:ea typeface="ＭＳ ゴシック" pitchFamily="49" charset="-128"/>
            </a:rPr>
            <a:t>【</a:t>
          </a:r>
          <a:r>
            <a:rPr kumimoji="1" lang="ja-JP" altLang="en-US" sz="900">
              <a:latin typeface="ＭＳ ゴシック" pitchFamily="49" charset="-128"/>
              <a:ea typeface="ＭＳ ゴシック" pitchFamily="49" charset="-128"/>
            </a:rPr>
            <a:t>将来負担額</a:t>
          </a:r>
          <a:r>
            <a:rPr kumimoji="1" lang="en-US" altLang="ja-JP" sz="900">
              <a:latin typeface="ＭＳ ゴシック" pitchFamily="49" charset="-128"/>
              <a:ea typeface="ＭＳ ゴシック" pitchFamily="49" charset="-128"/>
            </a:rPr>
            <a:t>】</a:t>
          </a:r>
        </a:p>
        <a:p>
          <a:r>
            <a:rPr kumimoji="1" lang="ja-JP" altLang="en-US" sz="900">
              <a:latin typeface="ＭＳ ゴシック" pitchFamily="49" charset="-128"/>
              <a:ea typeface="ＭＳ ゴシック" pitchFamily="49" charset="-128"/>
            </a:rPr>
            <a:t>　「一般会計等に係る地方債の現在高」は，平成２５年度の土地開発公社清算に伴う第三セクター等改革推進債の発行（</a:t>
          </a:r>
          <a:r>
            <a:rPr kumimoji="1" lang="en-US" altLang="ja-JP" sz="900">
              <a:latin typeface="ＭＳ ゴシック" pitchFamily="49" charset="-128"/>
              <a:ea typeface="ＭＳ ゴシック" pitchFamily="49" charset="-128"/>
            </a:rPr>
            <a:t>113</a:t>
          </a:r>
          <a:r>
            <a:rPr kumimoji="1" lang="ja-JP" altLang="en-US" sz="900">
              <a:latin typeface="ＭＳ ゴシック" pitchFamily="49" charset="-128"/>
              <a:ea typeface="ＭＳ ゴシック" pitchFamily="49" charset="-128"/>
            </a:rPr>
            <a:t>億</a:t>
          </a:r>
          <a:r>
            <a:rPr kumimoji="1" lang="en-US" altLang="ja-JP" sz="900">
              <a:latin typeface="ＭＳ ゴシック" pitchFamily="49" charset="-128"/>
              <a:ea typeface="ＭＳ ゴシック" pitchFamily="49" charset="-128"/>
            </a:rPr>
            <a:t>5</a:t>
          </a:r>
          <a:r>
            <a:rPr kumimoji="1" lang="ja-JP" altLang="en-US" sz="900">
              <a:latin typeface="ＭＳ ゴシック" pitchFamily="49" charset="-128"/>
              <a:ea typeface="ＭＳ ゴシック" pitchFamily="49" charset="-128"/>
            </a:rPr>
            <a:t>千万円）や平成２６年度で完了した小中学校耐震補強事業に加え，平成２７年度以降は老朽化した小中学校の施設整備事業を年次計画に基づき実施しており，また幼稚園再構築施設整備事業やごみ処理施設解体撤去事業など，合併特例債を活用した結果，増加傾向にある。「公営企業債等繰入見込額」は，主に下水道事業債の償還に対するものであるが，償還完了や使用料の見直し等で一般会計からの繰出しは減少傾向にある。また，「組合等負担等見込額」は新ごみ処理施設建設に伴う津山圏域資源循環施設組合への建設負担金や組合債償還の本格化に加え，し尿処理施設の更新（新施設建設）に伴う津山圏域衛生処理組合の建設負担金が大きく影響し，平成</a:t>
          </a:r>
          <a:r>
            <a:rPr kumimoji="1" lang="en-US" altLang="ja-JP" sz="900">
              <a:latin typeface="ＭＳ ゴシック" pitchFamily="49" charset="-128"/>
              <a:ea typeface="ＭＳ ゴシック" pitchFamily="49" charset="-128"/>
            </a:rPr>
            <a:t>29</a:t>
          </a:r>
          <a:r>
            <a:rPr kumimoji="1" lang="ja-JP" altLang="en-US" sz="900">
              <a:latin typeface="ＭＳ ゴシック" pitchFamily="49" charset="-128"/>
              <a:ea typeface="ＭＳ ゴシック" pitchFamily="49" charset="-128"/>
            </a:rPr>
            <a:t>年度は，平成</a:t>
          </a:r>
          <a:r>
            <a:rPr kumimoji="1" lang="en-US" altLang="ja-JP" sz="900">
              <a:latin typeface="ＭＳ ゴシック" pitchFamily="49" charset="-128"/>
              <a:ea typeface="ＭＳ ゴシック" pitchFamily="49" charset="-128"/>
            </a:rPr>
            <a:t>25</a:t>
          </a:r>
          <a:r>
            <a:rPr kumimoji="1" lang="ja-JP" altLang="en-US" sz="900">
              <a:latin typeface="ＭＳ ゴシック" pitchFamily="49" charset="-128"/>
              <a:ea typeface="ＭＳ ゴシック" pitchFamily="49" charset="-128"/>
            </a:rPr>
            <a:t>年度と比較して約</a:t>
          </a:r>
          <a:r>
            <a:rPr kumimoji="1" lang="en-US" altLang="ja-JP" sz="900">
              <a:latin typeface="ＭＳ ゴシック" pitchFamily="49" charset="-128"/>
              <a:ea typeface="ＭＳ ゴシック" pitchFamily="49" charset="-128"/>
            </a:rPr>
            <a:t>59</a:t>
          </a:r>
          <a:r>
            <a:rPr kumimoji="1" lang="ja-JP" altLang="en-US" sz="900">
              <a:latin typeface="ＭＳ ゴシック" pitchFamily="49" charset="-128"/>
              <a:ea typeface="ＭＳ ゴシック" pitchFamily="49" charset="-128"/>
            </a:rPr>
            <a:t>億円増加している。</a:t>
          </a:r>
          <a:endParaRPr kumimoji="1" lang="en-US" altLang="ja-JP" sz="900">
            <a:latin typeface="ＭＳ ゴシック" pitchFamily="49" charset="-128"/>
            <a:ea typeface="ＭＳ ゴシック" pitchFamily="49" charset="-128"/>
          </a:endParaRPr>
        </a:p>
        <a:p>
          <a:endParaRPr kumimoji="1" lang="ja-JP" altLang="en-US"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　</a:t>
          </a:r>
          <a:r>
            <a:rPr kumimoji="1" lang="en-US" altLang="ja-JP" sz="900">
              <a:latin typeface="ＭＳ ゴシック" pitchFamily="49" charset="-128"/>
              <a:ea typeface="ＭＳ ゴシック" pitchFamily="49" charset="-128"/>
            </a:rPr>
            <a:t>【</a:t>
          </a:r>
          <a:r>
            <a:rPr kumimoji="1" lang="ja-JP" altLang="en-US" sz="900">
              <a:latin typeface="ＭＳ ゴシック" pitchFamily="49" charset="-128"/>
              <a:ea typeface="ＭＳ ゴシック" pitchFamily="49" charset="-128"/>
            </a:rPr>
            <a:t>充当可能財源</a:t>
          </a:r>
          <a:r>
            <a:rPr kumimoji="1" lang="en-US" altLang="ja-JP" sz="900">
              <a:latin typeface="ＭＳ ゴシック" pitchFamily="49" charset="-128"/>
              <a:ea typeface="ＭＳ ゴシック" pitchFamily="49" charset="-128"/>
            </a:rPr>
            <a:t>】</a:t>
          </a:r>
          <a:r>
            <a:rPr kumimoji="1" lang="ja-JP" altLang="en-US" sz="900">
              <a:latin typeface="ＭＳ ゴシック" pitchFamily="49" charset="-128"/>
              <a:ea typeface="ＭＳ ゴシック" pitchFamily="49" charset="-128"/>
            </a:rPr>
            <a:t>　</a:t>
          </a:r>
        </a:p>
        <a:p>
          <a:r>
            <a:rPr kumimoji="1" lang="ja-JP" altLang="en-US" sz="900">
              <a:latin typeface="ＭＳ ゴシック" pitchFamily="49" charset="-128"/>
              <a:ea typeface="ＭＳ ゴシック" pitchFamily="49" charset="-128"/>
            </a:rPr>
            <a:t>　充当可能基金は，平成２５年度以降，行財政改革の取組み等による財政運営の結果，基金の取り崩しが減となったことや，津山産業・流通センター分譲収入を第三セクター等改革推進債償還基金へ積立てたことなどから，充当可能基金残高は増加傾向にある。</a:t>
          </a:r>
        </a:p>
        <a:p>
          <a:r>
            <a:rPr kumimoji="1" lang="ja-JP" altLang="en-US" sz="900">
              <a:latin typeface="ＭＳ ゴシック" pitchFamily="49" charset="-128"/>
              <a:ea typeface="ＭＳ ゴシック" pitchFamily="49" charset="-128"/>
            </a:rPr>
            <a:t>　充当可能特定歳入は，前年度より増加し，また，基準財政需要額算入見込額は，合併特例債や緊急防災・減災事業債等を活用した交付税算入率の高い起債発行に努めている結果，年々増加している。</a:t>
          </a:r>
        </a:p>
        <a:p>
          <a:endParaRPr kumimoji="1" lang="ja-JP" altLang="en-US"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　上記要因等により，将来負担比率の分子は地方債現在高が増加するも交付税算入率の高い起債等の活用等により充当可能財源が増加したことから，対前年度で減少となっている。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岡山県津山市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・産業</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流通センターの新規分譲などにより生じた収入を「第三セクター等改革推進債償還基金」に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百万円積み立てた一方</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教育環境</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の整備などの財源として「地域づくり基金」を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普通交付税の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段階的な縮減による財源不足に対応したことで</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政調整基金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の減となった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こと等により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・第三セクター等改革推進債の繰上償還を行うための償還基金の取崩しや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今後の収支不足への対応のための財政調整基金及び各種特定目</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的基金の取崩しにより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中長期的には減少していく見込みである。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・地域づくり基金：豊かで住みよい活力ある地域づくりの推進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・第三セクター等改革推進債償還基金：第三セクター等改革推進債の償還に必要な財源の確保による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将来にわたる健全な財政運営の推進</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・地域づくり基金：小中学校施設整備事業や幼稚園再構築施設整備事業などの財源として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・第三セクター等改革推進債償還基金：産業・流通センター用地の分譲収入</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百万円を積み立てたことなどによる増加</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・地域づくり基金：つやま産業支援センター企業サポート事業</a:t>
          </a:r>
          <a:r>
            <a:rPr kumimoji="1" lang="ja-JP" altLang="en-US" sz="1300">
              <a:solidFill>
                <a:schemeClr val="dk1"/>
              </a:solidFill>
              <a:effectLst/>
              <a:latin typeface="ＭＳ ゴシック" pitchFamily="49" charset="-128"/>
              <a:ea typeface="ＭＳ ゴシック" pitchFamily="49" charset="-128"/>
              <a:cs typeface="+mn-cs"/>
            </a:rPr>
            <a:t>や</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子ども医療費助成事業などの財源として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年度までに全額を取崩</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・第三セクター等改革推進債償還基金：平成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年度の利率見直しに合わせて繰上償還を実施するため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百万円を取り崩すとともに</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今後の産業・流通センター用地の分譲により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その都度分譲収入を積立予定</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・普通交付税の合併算定替による特例期間終了による減少</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・津山市財政計画に基づき</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今後の収支不足に対応するため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中長期的には減少していく見込み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・償還のための取崩及び利息の積立がいずれも少額だったことにより増減なし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・津山市財政計画に基づき</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今後の収支不足に対応するため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中長期的には減少していく見込み</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b="1">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岡山県津山市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102,276
101,460
506.33
51,355,277
49,758,530
1,532,607
27,208,609
75,388,794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136.2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本指標は，類似団体，全国平均及び岡山県平均をいずれも下回っている状況である。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このうち，構成割合が約８割を占める建物及び道路については，現状では平均で約５０％超程度の水準であるが，今後，中長期的には維持管理・更新費用が大きく増加し，財政をより圧迫していくものと見込まれるため，津山市公共施設等総合管理計画，津山市公共施設再編基本計画等に基づき，各種インフラの統合，廃止，更新，長寿命化等のファシリティマネジメントに適切に取り組んでいく必要があ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45811</xdr:rowOff>
    </xdr:from>
    <xdr:to>
      <xdr:col>23</xdr:col>
      <xdr:colOff>85090</xdr:colOff>
      <xdr:row>34</xdr:row>
      <xdr:rowOff>82459</xdr:rowOff>
    </xdr:to>
    <xdr:cxnSp macro="">
      <xdr:nvCxnSpPr>
        <xdr:cNvPr id="66" name="直線コネクタ 65"/>
        <xdr:cNvCxnSpPr/>
      </xdr:nvCxnSpPr>
      <xdr:spPr>
        <a:xfrm flipV="1">
          <a:off x="4760595" y="5446486"/>
          <a:ext cx="1270" cy="1236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86286</xdr:rowOff>
    </xdr:from>
    <xdr:ext cx="405111" cy="259045"/>
    <xdr:sp macro="" textlink="">
      <xdr:nvSpPr>
        <xdr:cNvPr id="67" name="有形固定資産減価償却率最小値テキスト"/>
        <xdr:cNvSpPr txBox="1"/>
      </xdr:nvSpPr>
      <xdr:spPr>
        <a:xfrm>
          <a:off x="4813300" y="668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82459</xdr:rowOff>
    </xdr:from>
    <xdr:to>
      <xdr:col>23</xdr:col>
      <xdr:colOff>174625</xdr:colOff>
      <xdr:row>34</xdr:row>
      <xdr:rowOff>82459</xdr:rowOff>
    </xdr:to>
    <xdr:cxnSp macro="">
      <xdr:nvCxnSpPr>
        <xdr:cNvPr id="68" name="直線コネクタ 67"/>
        <xdr:cNvCxnSpPr/>
      </xdr:nvCxnSpPr>
      <xdr:spPr>
        <a:xfrm>
          <a:off x="4673600" y="6683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163938</xdr:rowOff>
    </xdr:from>
    <xdr:ext cx="405111" cy="259045"/>
    <xdr:sp macro="" textlink="">
      <xdr:nvSpPr>
        <xdr:cNvPr id="69" name="有形固定資産減価償却率最大値テキスト"/>
        <xdr:cNvSpPr txBox="1"/>
      </xdr:nvSpPr>
      <xdr:spPr>
        <a:xfrm>
          <a:off x="4813300" y="5221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45811</xdr:rowOff>
    </xdr:from>
    <xdr:to>
      <xdr:col>23</xdr:col>
      <xdr:colOff>174625</xdr:colOff>
      <xdr:row>27</xdr:row>
      <xdr:rowOff>45811</xdr:rowOff>
    </xdr:to>
    <xdr:cxnSp macro="">
      <xdr:nvCxnSpPr>
        <xdr:cNvPr id="70" name="直線コネクタ 69"/>
        <xdr:cNvCxnSpPr/>
      </xdr:nvCxnSpPr>
      <xdr:spPr>
        <a:xfrm>
          <a:off x="4673600" y="5446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128378</xdr:rowOff>
    </xdr:from>
    <xdr:ext cx="405111" cy="259045"/>
    <xdr:sp macro="" textlink="">
      <xdr:nvSpPr>
        <xdr:cNvPr id="71" name="有形固定資産減価償却率平均値テキスト"/>
        <xdr:cNvSpPr txBox="1"/>
      </xdr:nvSpPr>
      <xdr:spPr>
        <a:xfrm>
          <a:off x="4813300" y="57005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105501</xdr:rowOff>
    </xdr:from>
    <xdr:to>
      <xdr:col>23</xdr:col>
      <xdr:colOff>136525</xdr:colOff>
      <xdr:row>30</xdr:row>
      <xdr:rowOff>35651</xdr:rowOff>
    </xdr:to>
    <xdr:sp macro="" textlink="">
      <xdr:nvSpPr>
        <xdr:cNvPr id="72" name="フローチャート: 判断 71"/>
        <xdr:cNvSpPr/>
      </xdr:nvSpPr>
      <xdr:spPr>
        <a:xfrm>
          <a:off x="4711700" y="584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164102</xdr:rowOff>
    </xdr:from>
    <xdr:to>
      <xdr:col>19</xdr:col>
      <xdr:colOff>187325</xdr:colOff>
      <xdr:row>30</xdr:row>
      <xdr:rowOff>94252</xdr:rowOff>
    </xdr:to>
    <xdr:sp macro="" textlink="">
      <xdr:nvSpPr>
        <xdr:cNvPr id="73" name="フローチャート: 判断 72"/>
        <xdr:cNvSpPr/>
      </xdr:nvSpPr>
      <xdr:spPr>
        <a:xfrm>
          <a:off x="4000500" y="590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77742</xdr:rowOff>
    </xdr:from>
    <xdr:to>
      <xdr:col>15</xdr:col>
      <xdr:colOff>187325</xdr:colOff>
      <xdr:row>30</xdr:row>
      <xdr:rowOff>7892</xdr:rowOff>
    </xdr:to>
    <xdr:sp macro="" textlink="">
      <xdr:nvSpPr>
        <xdr:cNvPr id="74" name="フローチャート: 判断 73"/>
        <xdr:cNvSpPr/>
      </xdr:nvSpPr>
      <xdr:spPr>
        <a:xfrm>
          <a:off x="3238500" y="582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66675</xdr:rowOff>
    </xdr:from>
    <xdr:to>
      <xdr:col>23</xdr:col>
      <xdr:colOff>136525</xdr:colOff>
      <xdr:row>30</xdr:row>
      <xdr:rowOff>168275</xdr:rowOff>
    </xdr:to>
    <xdr:sp macro="" textlink="">
      <xdr:nvSpPr>
        <xdr:cNvPr id="80" name="楕円 79"/>
        <xdr:cNvSpPr/>
      </xdr:nvSpPr>
      <xdr:spPr>
        <a:xfrm>
          <a:off x="47117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45102</xdr:rowOff>
    </xdr:from>
    <xdr:ext cx="405111" cy="259045"/>
    <xdr:sp macro="" textlink="">
      <xdr:nvSpPr>
        <xdr:cNvPr id="81" name="有形固定資産減価償却率該当値テキスト"/>
        <xdr:cNvSpPr txBox="1"/>
      </xdr:nvSpPr>
      <xdr:spPr>
        <a:xfrm>
          <a:off x="4813300" y="5960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103686</xdr:rowOff>
    </xdr:from>
    <xdr:to>
      <xdr:col>19</xdr:col>
      <xdr:colOff>187325</xdr:colOff>
      <xdr:row>31</xdr:row>
      <xdr:rowOff>33836</xdr:rowOff>
    </xdr:to>
    <xdr:sp macro="" textlink="">
      <xdr:nvSpPr>
        <xdr:cNvPr id="82" name="楕円 81"/>
        <xdr:cNvSpPr/>
      </xdr:nvSpPr>
      <xdr:spPr>
        <a:xfrm>
          <a:off x="4000500" y="601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117475</xdr:rowOff>
    </xdr:from>
    <xdr:to>
      <xdr:col>23</xdr:col>
      <xdr:colOff>85725</xdr:colOff>
      <xdr:row>30</xdr:row>
      <xdr:rowOff>154486</xdr:rowOff>
    </xdr:to>
    <xdr:cxnSp macro="">
      <xdr:nvCxnSpPr>
        <xdr:cNvPr id="83" name="直線コネクタ 82"/>
        <xdr:cNvCxnSpPr/>
      </xdr:nvCxnSpPr>
      <xdr:spPr>
        <a:xfrm flipV="1">
          <a:off x="4051300" y="6032500"/>
          <a:ext cx="7112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110779</xdr:rowOff>
    </xdr:from>
    <xdr:ext cx="405111" cy="259045"/>
    <xdr:sp macro="" textlink="">
      <xdr:nvSpPr>
        <xdr:cNvPr id="84" name="n_1aveValue有形固定資産減価償却率"/>
        <xdr:cNvSpPr txBox="1"/>
      </xdr:nvSpPr>
      <xdr:spPr>
        <a:xfrm>
          <a:off x="3836044" y="5682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24419</xdr:rowOff>
    </xdr:from>
    <xdr:ext cx="405111" cy="259045"/>
    <xdr:sp macro="" textlink="">
      <xdr:nvSpPr>
        <xdr:cNvPr id="85" name="n_2aveValue有形固定資産減価償却率"/>
        <xdr:cNvSpPr txBox="1"/>
      </xdr:nvSpPr>
      <xdr:spPr>
        <a:xfrm>
          <a:off x="3086744" y="5596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24963</xdr:rowOff>
    </xdr:from>
    <xdr:ext cx="405111" cy="259045"/>
    <xdr:sp macro="" textlink="">
      <xdr:nvSpPr>
        <xdr:cNvPr id="86" name="n_1mainValue有形固定資産減価償却率"/>
        <xdr:cNvSpPr txBox="1"/>
      </xdr:nvSpPr>
      <xdr:spPr>
        <a:xfrm>
          <a:off x="3836044" y="61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7" name="正方形/長方形 8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8" name="正方形/長方形 87"/>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89" name="正方形/長方形 88"/>
        <xdr:cNvSpPr/>
      </xdr:nvSpPr>
      <xdr:spPr>
        <a:xfrm>
          <a:off x="13860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[ 10.1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0" name="正方形/長方形 8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1" name="正方形/長方形 9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2" name="正方形/長方形 9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3" name="正方形/長方形 9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4" name="正方形/長方形 9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5" name="正方形/長方形 9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6" name="正方形/長方形 9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7" name="正方形/長方形 9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8" name="正方形/長方形 9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9" name="テキスト ボックス 9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ＭＳ ゴシック" pitchFamily="49" charset="-128"/>
              <a:ea typeface="ＭＳ ゴシック" pitchFamily="49" charset="-128"/>
              <a:cs typeface="+mn-cs"/>
            </a:rPr>
            <a:t>本指標は</a:t>
          </a:r>
          <a:r>
            <a:rPr kumimoji="1" lang="ja-JP" altLang="en-US" sz="1100">
              <a:solidFill>
                <a:schemeClr val="dk1"/>
              </a:solidFill>
              <a:effectLst/>
              <a:latin typeface="ＭＳ ゴシック" pitchFamily="49" charset="-128"/>
              <a:ea typeface="ＭＳ ゴシック" pitchFamily="49" charset="-128"/>
              <a:cs typeface="+mn-cs"/>
            </a:rPr>
            <a:t>，</a:t>
          </a:r>
          <a:r>
            <a:rPr kumimoji="1" lang="ja-JP" altLang="ja-JP" sz="1100">
              <a:solidFill>
                <a:schemeClr val="dk1"/>
              </a:solidFill>
              <a:effectLst/>
              <a:latin typeface="ＭＳ ゴシック" pitchFamily="49" charset="-128"/>
              <a:ea typeface="ＭＳ ゴシック" pitchFamily="49" charset="-128"/>
              <a:cs typeface="+mn-cs"/>
            </a:rPr>
            <a:t>類似団体</a:t>
          </a:r>
          <a:r>
            <a:rPr kumimoji="1" lang="ja-JP" altLang="en-US" sz="1100">
              <a:solidFill>
                <a:schemeClr val="dk1"/>
              </a:solidFill>
              <a:effectLst/>
              <a:latin typeface="ＭＳ ゴシック" pitchFamily="49" charset="-128"/>
              <a:ea typeface="ＭＳ ゴシック" pitchFamily="49" charset="-128"/>
              <a:cs typeface="+mn-cs"/>
            </a:rPr>
            <a:t>，</a:t>
          </a:r>
          <a:r>
            <a:rPr kumimoji="1" lang="ja-JP" altLang="ja-JP" sz="1100">
              <a:solidFill>
                <a:schemeClr val="dk1"/>
              </a:solidFill>
              <a:effectLst/>
              <a:latin typeface="ＭＳ ゴシック" pitchFamily="49" charset="-128"/>
              <a:ea typeface="ＭＳ ゴシック" pitchFamily="49" charset="-128"/>
              <a:cs typeface="+mn-cs"/>
            </a:rPr>
            <a:t>全国平均及び岡山県平均をいずれも</a:t>
          </a:r>
          <a:r>
            <a:rPr kumimoji="1" lang="ja-JP" altLang="en-US" sz="1100">
              <a:solidFill>
                <a:schemeClr val="dk1"/>
              </a:solidFill>
              <a:effectLst/>
              <a:latin typeface="ＭＳ ゴシック" pitchFamily="49" charset="-128"/>
              <a:ea typeface="ＭＳ ゴシック" pitchFamily="49" charset="-128"/>
              <a:cs typeface="+mn-cs"/>
            </a:rPr>
            <a:t>大きく上</a:t>
          </a:r>
          <a:r>
            <a:rPr kumimoji="1" lang="ja-JP" altLang="ja-JP" sz="1100">
              <a:solidFill>
                <a:schemeClr val="dk1"/>
              </a:solidFill>
              <a:effectLst/>
              <a:latin typeface="ＭＳ ゴシック" pitchFamily="49" charset="-128"/>
              <a:ea typeface="ＭＳ ゴシック" pitchFamily="49" charset="-128"/>
              <a:cs typeface="+mn-cs"/>
            </a:rPr>
            <a:t>回って</a:t>
          </a:r>
          <a:r>
            <a:rPr kumimoji="1" lang="ja-JP" altLang="en-US" sz="1100">
              <a:solidFill>
                <a:schemeClr val="dk1"/>
              </a:solidFill>
              <a:effectLst/>
              <a:latin typeface="ＭＳ ゴシック" pitchFamily="49" charset="-128"/>
              <a:ea typeface="ＭＳ ゴシック" pitchFamily="49" charset="-128"/>
              <a:cs typeface="+mn-cs"/>
            </a:rPr>
            <a:t>いる</a:t>
          </a:r>
          <a:r>
            <a:rPr kumimoji="1" lang="ja-JP" altLang="ja-JP" sz="1100">
              <a:solidFill>
                <a:schemeClr val="dk1"/>
              </a:solidFill>
              <a:effectLst/>
              <a:latin typeface="ＭＳ ゴシック" pitchFamily="49" charset="-128"/>
              <a:ea typeface="ＭＳ ゴシック" pitchFamily="49" charset="-128"/>
              <a:cs typeface="+mn-cs"/>
            </a:rPr>
            <a:t>状況</a:t>
          </a:r>
          <a:r>
            <a:rPr kumimoji="1" lang="ja-JP" altLang="en-US" sz="1100">
              <a:solidFill>
                <a:schemeClr val="dk1"/>
              </a:solidFill>
              <a:effectLst/>
              <a:latin typeface="ＭＳ ゴシック" pitchFamily="49" charset="-128"/>
              <a:ea typeface="ＭＳ ゴシック" pitchFamily="49" charset="-128"/>
              <a:cs typeface="+mn-cs"/>
            </a:rPr>
            <a:t>で</a:t>
          </a:r>
          <a:r>
            <a:rPr kumimoji="1" lang="ja-JP" altLang="ja-JP" sz="1100">
              <a:solidFill>
                <a:schemeClr val="dk1"/>
              </a:solidFill>
              <a:effectLst/>
              <a:latin typeface="ＭＳ ゴシック" pitchFamily="49" charset="-128"/>
              <a:ea typeface="ＭＳ ゴシック" pitchFamily="49" charset="-128"/>
              <a:cs typeface="+mn-cs"/>
            </a:rPr>
            <a:t>ある。</a:t>
          </a:r>
          <a:endParaRPr kumimoji="1" lang="en-US" altLang="ja-JP" sz="1100">
            <a:solidFill>
              <a:schemeClr val="dk1"/>
            </a:solidFill>
            <a:effectLst/>
            <a:latin typeface="ＭＳ ゴシック" pitchFamily="49" charset="-128"/>
            <a:ea typeface="ＭＳ ゴシック" pitchFamily="49" charset="-128"/>
            <a:cs typeface="+mn-cs"/>
          </a:endParaRPr>
        </a:p>
        <a:p>
          <a:r>
            <a:rPr kumimoji="1" lang="ja-JP" altLang="en-US" sz="1100">
              <a:solidFill>
                <a:schemeClr val="dk1"/>
              </a:solidFill>
              <a:effectLst/>
              <a:latin typeface="ＭＳ ゴシック" pitchFamily="49" charset="-128"/>
              <a:ea typeface="ＭＳ ゴシック" pitchFamily="49" charset="-128"/>
              <a:cs typeface="+mn-cs"/>
            </a:rPr>
            <a:t>　その主因としては，第三セクター等改革推進債（三セク債）の発行や小中学校の施設整備に伴う起債残高の高止まりのほか，新ごみ処理施設やし尿処理施設の整備に伴う一部事務組合への負担金の増加が挙げられる。</a:t>
          </a:r>
          <a:endParaRPr kumimoji="1" lang="en-US" altLang="ja-JP" sz="1100">
            <a:solidFill>
              <a:schemeClr val="dk1"/>
            </a:solidFill>
            <a:effectLst/>
            <a:latin typeface="ＭＳ ゴシック" pitchFamily="49" charset="-128"/>
            <a:ea typeface="ＭＳ ゴシック" pitchFamily="49" charset="-128"/>
            <a:cs typeface="+mn-cs"/>
          </a:endParaRPr>
        </a:p>
        <a:p>
          <a:r>
            <a:rPr kumimoji="1" lang="ja-JP" altLang="en-US" sz="1100">
              <a:solidFill>
                <a:schemeClr val="dk1"/>
              </a:solidFill>
              <a:effectLst/>
              <a:latin typeface="ＭＳ ゴシック" pitchFamily="49" charset="-128"/>
              <a:ea typeface="ＭＳ ゴシック" pitchFamily="49" charset="-128"/>
              <a:cs typeface="+mn-cs"/>
            </a:rPr>
            <a:t>　今後は，起債発行額の抑制，三セク債の繰上償還や行革の推進による収支改善を図り，年数の短縮化につなげたい。</a:t>
          </a:r>
          <a:endParaRPr kumimoji="1" lang="ja-JP" altLang="en-US" sz="1100">
            <a:latin typeface="ＭＳ ゴシック" pitchFamily="49" charset="-128"/>
            <a:ea typeface="ＭＳ ゴシック" pitchFamily="49" charset="-128"/>
          </a:endParaRPr>
        </a:p>
      </xdr:txBody>
    </xdr:sp>
    <xdr:clientData/>
  </xdr:twoCellAnchor>
  <xdr:oneCellAnchor>
    <xdr:from>
      <xdr:col>57</xdr:col>
      <xdr:colOff>111125</xdr:colOff>
      <xdr:row>23</xdr:row>
      <xdr:rowOff>47625</xdr:rowOff>
    </xdr:from>
    <xdr:ext cx="349839" cy="225703"/>
    <xdr:sp macro="" textlink="">
      <xdr:nvSpPr>
        <xdr:cNvPr id="100" name="テキスト ボックス 9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1" name="直線コネクタ 10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02" name="テキスト ボックス 101"/>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3" name="直線コネクタ 10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4" name="テキスト ボックス 103"/>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5" name="直線コネクタ 10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6" name="テキスト ボックス 105"/>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7" name="直線コネクタ 10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8" name="テキスト ボックス 107"/>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9" name="直線コネクタ 10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28</xdr:row>
      <xdr:rowOff>6741</xdr:rowOff>
    </xdr:from>
    <xdr:ext cx="359394" cy="225703"/>
    <xdr:sp macro="" textlink="">
      <xdr:nvSpPr>
        <xdr:cNvPr id="110" name="テキスト ボックス 109"/>
        <xdr:cNvSpPr txBox="1"/>
      </xdr:nvSpPr>
      <xdr:spPr>
        <a:xfrm>
          <a:off x="10880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1" name="直線コネクタ 11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2" name="テキスト ボックス 111"/>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4" name="テキスト ボックス 113"/>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5"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47625</xdr:rowOff>
    </xdr:from>
    <xdr:to>
      <xdr:col>76</xdr:col>
      <xdr:colOff>21589</xdr:colOff>
      <xdr:row>34</xdr:row>
      <xdr:rowOff>169333</xdr:rowOff>
    </xdr:to>
    <xdr:cxnSp macro="">
      <xdr:nvCxnSpPr>
        <xdr:cNvPr id="116" name="直線コネクタ 115"/>
        <xdr:cNvCxnSpPr/>
      </xdr:nvCxnSpPr>
      <xdr:spPr>
        <a:xfrm flipV="1">
          <a:off x="14793595" y="5276850"/>
          <a:ext cx="1269" cy="1493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1710</xdr:rowOff>
    </xdr:from>
    <xdr:ext cx="340478" cy="259045"/>
    <xdr:sp macro="" textlink="">
      <xdr:nvSpPr>
        <xdr:cNvPr id="117" name="債務償還可能年数最小値テキスト"/>
        <xdr:cNvSpPr txBox="1"/>
      </xdr:nvSpPr>
      <xdr:spPr>
        <a:xfrm>
          <a:off x="14846300" y="67739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169333</xdr:rowOff>
    </xdr:from>
    <xdr:to>
      <xdr:col>76</xdr:col>
      <xdr:colOff>111125</xdr:colOff>
      <xdr:row>34</xdr:row>
      <xdr:rowOff>169333</xdr:rowOff>
    </xdr:to>
    <xdr:cxnSp macro="">
      <xdr:nvCxnSpPr>
        <xdr:cNvPr id="118" name="直線コネクタ 117"/>
        <xdr:cNvCxnSpPr/>
      </xdr:nvCxnSpPr>
      <xdr:spPr>
        <a:xfrm>
          <a:off x="14706600" y="6770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165752</xdr:rowOff>
    </xdr:from>
    <xdr:ext cx="405111" cy="259045"/>
    <xdr:sp macro="" textlink="">
      <xdr:nvSpPr>
        <xdr:cNvPr id="119" name="債務償還可能年数最大値テキスト"/>
        <xdr:cNvSpPr txBox="1"/>
      </xdr:nvSpPr>
      <xdr:spPr>
        <a:xfrm>
          <a:off x="14846300" y="5052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47625</xdr:rowOff>
    </xdr:from>
    <xdr:to>
      <xdr:col>76</xdr:col>
      <xdr:colOff>111125</xdr:colOff>
      <xdr:row>26</xdr:row>
      <xdr:rowOff>47625</xdr:rowOff>
    </xdr:to>
    <xdr:cxnSp macro="">
      <xdr:nvCxnSpPr>
        <xdr:cNvPr id="120" name="直線コネクタ 119"/>
        <xdr:cNvCxnSpPr/>
      </xdr:nvCxnSpPr>
      <xdr:spPr>
        <a:xfrm>
          <a:off x="14706600" y="5276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89552</xdr:rowOff>
    </xdr:from>
    <xdr:ext cx="340478" cy="259045"/>
    <xdr:sp macro="" textlink="">
      <xdr:nvSpPr>
        <xdr:cNvPr id="121" name="債務償還可能年数平均値テキスト"/>
        <xdr:cNvSpPr txBox="1"/>
      </xdr:nvSpPr>
      <xdr:spPr>
        <a:xfrm>
          <a:off x="14846300" y="6176027"/>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111125</xdr:rowOff>
    </xdr:from>
    <xdr:to>
      <xdr:col>76</xdr:col>
      <xdr:colOff>73025</xdr:colOff>
      <xdr:row>32</xdr:row>
      <xdr:rowOff>41275</xdr:rowOff>
    </xdr:to>
    <xdr:sp macro="" textlink="">
      <xdr:nvSpPr>
        <xdr:cNvPr id="122" name="フローチャート: 判断 121"/>
        <xdr:cNvSpPr/>
      </xdr:nvSpPr>
      <xdr:spPr>
        <a:xfrm>
          <a:off x="147447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3" name="テキスト ボックス 12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4" name="テキスト ボックス 12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5" name="テキスト ボックス 12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6" name="テキスト ボックス 12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7" name="テキスト ボックス 12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31750</xdr:rowOff>
    </xdr:from>
    <xdr:to>
      <xdr:col>76</xdr:col>
      <xdr:colOff>73025</xdr:colOff>
      <xdr:row>28</xdr:row>
      <xdr:rowOff>133350</xdr:rowOff>
    </xdr:to>
    <xdr:sp macro="" textlink="">
      <xdr:nvSpPr>
        <xdr:cNvPr id="128" name="楕円 127"/>
        <xdr:cNvSpPr/>
      </xdr:nvSpPr>
      <xdr:spPr>
        <a:xfrm>
          <a:off x="14744700" y="560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54627</xdr:rowOff>
    </xdr:from>
    <xdr:ext cx="405111" cy="259045"/>
    <xdr:sp macro="" textlink="">
      <xdr:nvSpPr>
        <xdr:cNvPr id="129" name="債務償還可能年数該当値テキスト"/>
        <xdr:cNvSpPr txBox="1"/>
      </xdr:nvSpPr>
      <xdr:spPr>
        <a:xfrm>
          <a:off x="14846300" y="5455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0" name="正方形/長方形 12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1" name="正方形/長方形 13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2" name="テキスト ボックス 13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3" name="テキスト ボックス 13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4" name="テキスト ボックス 13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5" name="テキスト ボックス 13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岡山県津山市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102,276
101,460
506.33
51,355,277
49,758,530
1,532,607
27,208,609
75,388,794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136.2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72390</xdr:rowOff>
    </xdr:from>
    <xdr:to>
      <xdr:col>24</xdr:col>
      <xdr:colOff>62865</xdr:colOff>
      <xdr:row>41</xdr:row>
      <xdr:rowOff>40005</xdr:rowOff>
    </xdr:to>
    <xdr:cxnSp macro="">
      <xdr:nvCxnSpPr>
        <xdr:cNvPr id="56" name="直線コネクタ 55"/>
        <xdr:cNvCxnSpPr/>
      </xdr:nvCxnSpPr>
      <xdr:spPr>
        <a:xfrm flipV="1">
          <a:off x="4634865" y="5730240"/>
          <a:ext cx="0" cy="133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43832</xdr:rowOff>
    </xdr:from>
    <xdr:ext cx="405111" cy="259045"/>
    <xdr:sp macro="" textlink="">
      <xdr:nvSpPr>
        <xdr:cNvPr id="57" name="【道路】&#10;有形固定資産減価償却率最小値テキスト"/>
        <xdr:cNvSpPr txBox="1"/>
      </xdr:nvSpPr>
      <xdr:spPr>
        <a:xfrm>
          <a:off x="4673600" y="707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40005</xdr:rowOff>
    </xdr:from>
    <xdr:to>
      <xdr:col>24</xdr:col>
      <xdr:colOff>152400</xdr:colOff>
      <xdr:row>41</xdr:row>
      <xdr:rowOff>40005</xdr:rowOff>
    </xdr:to>
    <xdr:cxnSp macro="">
      <xdr:nvCxnSpPr>
        <xdr:cNvPr id="58" name="直線コネクタ 57"/>
        <xdr:cNvCxnSpPr/>
      </xdr:nvCxnSpPr>
      <xdr:spPr>
        <a:xfrm>
          <a:off x="4546600" y="7069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19067</xdr:rowOff>
    </xdr:from>
    <xdr:ext cx="405111" cy="259045"/>
    <xdr:sp macro="" textlink="">
      <xdr:nvSpPr>
        <xdr:cNvPr id="59" name="【道路】&#10;有形固定資産減価償却率最大値テキスト"/>
        <xdr:cNvSpPr txBox="1"/>
      </xdr:nvSpPr>
      <xdr:spPr>
        <a:xfrm>
          <a:off x="4673600" y="5505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72390</xdr:rowOff>
    </xdr:from>
    <xdr:to>
      <xdr:col>24</xdr:col>
      <xdr:colOff>152400</xdr:colOff>
      <xdr:row>33</xdr:row>
      <xdr:rowOff>72390</xdr:rowOff>
    </xdr:to>
    <xdr:cxnSp macro="">
      <xdr:nvCxnSpPr>
        <xdr:cNvPr id="60" name="直線コネクタ 59"/>
        <xdr:cNvCxnSpPr/>
      </xdr:nvCxnSpPr>
      <xdr:spPr>
        <a:xfrm>
          <a:off x="4546600" y="573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134002</xdr:rowOff>
    </xdr:from>
    <xdr:ext cx="405111" cy="259045"/>
    <xdr:sp macro="" textlink="">
      <xdr:nvSpPr>
        <xdr:cNvPr id="61" name="【道路】&#10;有形固定資産減価償却率平均値テキスト"/>
        <xdr:cNvSpPr txBox="1"/>
      </xdr:nvSpPr>
      <xdr:spPr>
        <a:xfrm>
          <a:off x="4673600" y="6306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111125</xdr:rowOff>
    </xdr:from>
    <xdr:to>
      <xdr:col>24</xdr:col>
      <xdr:colOff>114300</xdr:colOff>
      <xdr:row>38</xdr:row>
      <xdr:rowOff>41275</xdr:rowOff>
    </xdr:to>
    <xdr:sp macro="" textlink="">
      <xdr:nvSpPr>
        <xdr:cNvPr id="62" name="フローチャート: 判断 61"/>
        <xdr:cNvSpPr/>
      </xdr:nvSpPr>
      <xdr:spPr>
        <a:xfrm>
          <a:off x="45847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154940</xdr:rowOff>
    </xdr:from>
    <xdr:to>
      <xdr:col>20</xdr:col>
      <xdr:colOff>38100</xdr:colOff>
      <xdr:row>38</xdr:row>
      <xdr:rowOff>85090</xdr:rowOff>
    </xdr:to>
    <xdr:sp macro="" textlink="">
      <xdr:nvSpPr>
        <xdr:cNvPr id="63" name="フローチャート: 判断 62"/>
        <xdr:cNvSpPr/>
      </xdr:nvSpPr>
      <xdr:spPr>
        <a:xfrm>
          <a:off x="3746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17780</xdr:rowOff>
    </xdr:from>
    <xdr:to>
      <xdr:col>15</xdr:col>
      <xdr:colOff>101600</xdr:colOff>
      <xdr:row>37</xdr:row>
      <xdr:rowOff>119380</xdr:rowOff>
    </xdr:to>
    <xdr:sp macro="" textlink="">
      <xdr:nvSpPr>
        <xdr:cNvPr id="64" name="フローチャート: 判断 63"/>
        <xdr:cNvSpPr/>
      </xdr:nvSpPr>
      <xdr:spPr>
        <a:xfrm>
          <a:off x="2857500" y="636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124460</xdr:rowOff>
    </xdr:from>
    <xdr:to>
      <xdr:col>24</xdr:col>
      <xdr:colOff>114300</xdr:colOff>
      <xdr:row>39</xdr:row>
      <xdr:rowOff>54610</xdr:rowOff>
    </xdr:to>
    <xdr:sp macro="" textlink="">
      <xdr:nvSpPr>
        <xdr:cNvPr id="70" name="楕円 69"/>
        <xdr:cNvSpPr/>
      </xdr:nvSpPr>
      <xdr:spPr>
        <a:xfrm>
          <a:off x="4584700" y="663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102887</xdr:rowOff>
    </xdr:from>
    <xdr:ext cx="405111" cy="259045"/>
    <xdr:sp macro="" textlink="">
      <xdr:nvSpPr>
        <xdr:cNvPr id="71" name="【道路】&#10;有形固定資産減価償却率該当値テキスト"/>
        <xdr:cNvSpPr txBox="1"/>
      </xdr:nvSpPr>
      <xdr:spPr>
        <a:xfrm>
          <a:off x="4673600" y="661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156845</xdr:rowOff>
    </xdr:from>
    <xdr:to>
      <xdr:col>20</xdr:col>
      <xdr:colOff>38100</xdr:colOff>
      <xdr:row>39</xdr:row>
      <xdr:rowOff>86995</xdr:rowOff>
    </xdr:to>
    <xdr:sp macro="" textlink="">
      <xdr:nvSpPr>
        <xdr:cNvPr id="72" name="楕円 71"/>
        <xdr:cNvSpPr/>
      </xdr:nvSpPr>
      <xdr:spPr>
        <a:xfrm>
          <a:off x="3746500" y="667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3810</xdr:rowOff>
    </xdr:from>
    <xdr:to>
      <xdr:col>24</xdr:col>
      <xdr:colOff>63500</xdr:colOff>
      <xdr:row>39</xdr:row>
      <xdr:rowOff>36195</xdr:rowOff>
    </xdr:to>
    <xdr:cxnSp macro="">
      <xdr:nvCxnSpPr>
        <xdr:cNvPr id="73" name="直線コネクタ 72"/>
        <xdr:cNvCxnSpPr/>
      </xdr:nvCxnSpPr>
      <xdr:spPr>
        <a:xfrm flipV="1">
          <a:off x="3797300" y="669036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101617</xdr:rowOff>
    </xdr:from>
    <xdr:ext cx="405111" cy="259045"/>
    <xdr:sp macro="" textlink="">
      <xdr:nvSpPr>
        <xdr:cNvPr id="74" name="n_1aveValue【道路】&#10;有形固定資産減価償却率"/>
        <xdr:cNvSpPr txBox="1"/>
      </xdr:nvSpPr>
      <xdr:spPr>
        <a:xfrm>
          <a:off x="35820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135907</xdr:rowOff>
    </xdr:from>
    <xdr:ext cx="405111" cy="259045"/>
    <xdr:sp macro="" textlink="">
      <xdr:nvSpPr>
        <xdr:cNvPr id="75" name="n_2aveValue【道路】&#10;有形固定資産減価償却率"/>
        <xdr:cNvSpPr txBox="1"/>
      </xdr:nvSpPr>
      <xdr:spPr>
        <a:xfrm>
          <a:off x="2705744" y="613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78122</xdr:rowOff>
    </xdr:from>
    <xdr:ext cx="405111" cy="259045"/>
    <xdr:sp macro="" textlink="">
      <xdr:nvSpPr>
        <xdr:cNvPr id="76" name="n_1mainValue【道路】&#10;有形固定資産減価償却率"/>
        <xdr:cNvSpPr txBox="1"/>
      </xdr:nvSpPr>
      <xdr:spPr>
        <a:xfrm>
          <a:off x="3582044" y="676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0" name="テキスト ボックス 89"/>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2" name="テキスト ボックス 91"/>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4" name="テキスト ボックス 93"/>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6" name="テキスト ボックス 95"/>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8" name="テキスト ボックス 97"/>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27699</xdr:rowOff>
    </xdr:from>
    <xdr:to>
      <xdr:col>54</xdr:col>
      <xdr:colOff>189865</xdr:colOff>
      <xdr:row>41</xdr:row>
      <xdr:rowOff>159220</xdr:rowOff>
    </xdr:to>
    <xdr:cxnSp macro="">
      <xdr:nvCxnSpPr>
        <xdr:cNvPr id="100" name="直線コネクタ 99"/>
        <xdr:cNvCxnSpPr/>
      </xdr:nvCxnSpPr>
      <xdr:spPr>
        <a:xfrm flipV="1">
          <a:off x="10476865" y="5856999"/>
          <a:ext cx="0" cy="1331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163047</xdr:rowOff>
    </xdr:from>
    <xdr:ext cx="469744" cy="259045"/>
    <xdr:sp macro="" textlink="">
      <xdr:nvSpPr>
        <xdr:cNvPr id="101" name="【道路】&#10;一人当たり延長最小値テキスト"/>
        <xdr:cNvSpPr txBox="1"/>
      </xdr:nvSpPr>
      <xdr:spPr>
        <a:xfrm>
          <a:off x="10515600" y="7192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159220</xdr:rowOff>
    </xdr:from>
    <xdr:to>
      <xdr:col>55</xdr:col>
      <xdr:colOff>88900</xdr:colOff>
      <xdr:row>41</xdr:row>
      <xdr:rowOff>159220</xdr:rowOff>
    </xdr:to>
    <xdr:cxnSp macro="">
      <xdr:nvCxnSpPr>
        <xdr:cNvPr id="102" name="直線コネクタ 101"/>
        <xdr:cNvCxnSpPr/>
      </xdr:nvCxnSpPr>
      <xdr:spPr>
        <a:xfrm>
          <a:off x="10388600" y="7188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145826</xdr:rowOff>
    </xdr:from>
    <xdr:ext cx="534377" cy="259045"/>
    <xdr:sp macro="" textlink="">
      <xdr:nvSpPr>
        <xdr:cNvPr id="103" name="【道路】&#10;一人当たり延長最大値テキスト"/>
        <xdr:cNvSpPr txBox="1"/>
      </xdr:nvSpPr>
      <xdr:spPr>
        <a:xfrm>
          <a:off x="10515600" y="5632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27699</xdr:rowOff>
    </xdr:from>
    <xdr:to>
      <xdr:col>55</xdr:col>
      <xdr:colOff>88900</xdr:colOff>
      <xdr:row>34</xdr:row>
      <xdr:rowOff>27699</xdr:rowOff>
    </xdr:to>
    <xdr:cxnSp macro="">
      <xdr:nvCxnSpPr>
        <xdr:cNvPr id="104" name="直線コネクタ 103"/>
        <xdr:cNvCxnSpPr/>
      </xdr:nvCxnSpPr>
      <xdr:spPr>
        <a:xfrm>
          <a:off x="10388600" y="5856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164266</xdr:rowOff>
    </xdr:from>
    <xdr:ext cx="534377" cy="259045"/>
    <xdr:sp macro="" textlink="">
      <xdr:nvSpPr>
        <xdr:cNvPr id="105" name="【道路】&#10;一人当たり延長平均値テキスト"/>
        <xdr:cNvSpPr txBox="1"/>
      </xdr:nvSpPr>
      <xdr:spPr>
        <a:xfrm>
          <a:off x="10515600" y="66793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14389</xdr:rowOff>
    </xdr:from>
    <xdr:to>
      <xdr:col>55</xdr:col>
      <xdr:colOff>50800</xdr:colOff>
      <xdr:row>39</xdr:row>
      <xdr:rowOff>115989</xdr:rowOff>
    </xdr:to>
    <xdr:sp macro="" textlink="">
      <xdr:nvSpPr>
        <xdr:cNvPr id="106" name="フローチャート: 判断 105"/>
        <xdr:cNvSpPr/>
      </xdr:nvSpPr>
      <xdr:spPr>
        <a:xfrm>
          <a:off x="10426700" y="6700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26962</xdr:rowOff>
    </xdr:from>
    <xdr:to>
      <xdr:col>50</xdr:col>
      <xdr:colOff>165100</xdr:colOff>
      <xdr:row>39</xdr:row>
      <xdr:rowOff>128562</xdr:rowOff>
    </xdr:to>
    <xdr:sp macro="" textlink="">
      <xdr:nvSpPr>
        <xdr:cNvPr id="107" name="フローチャート: 判断 106"/>
        <xdr:cNvSpPr/>
      </xdr:nvSpPr>
      <xdr:spPr>
        <a:xfrm>
          <a:off x="9588500" y="6713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36449</xdr:rowOff>
    </xdr:from>
    <xdr:to>
      <xdr:col>46</xdr:col>
      <xdr:colOff>38100</xdr:colOff>
      <xdr:row>40</xdr:row>
      <xdr:rowOff>138049</xdr:rowOff>
    </xdr:to>
    <xdr:sp macro="" textlink="">
      <xdr:nvSpPr>
        <xdr:cNvPr id="108" name="フローチャート: 判断 107"/>
        <xdr:cNvSpPr/>
      </xdr:nvSpPr>
      <xdr:spPr>
        <a:xfrm>
          <a:off x="8699500" y="6894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27381</xdr:rowOff>
    </xdr:from>
    <xdr:to>
      <xdr:col>55</xdr:col>
      <xdr:colOff>50800</xdr:colOff>
      <xdr:row>38</xdr:row>
      <xdr:rowOff>128981</xdr:rowOff>
    </xdr:to>
    <xdr:sp macro="" textlink="">
      <xdr:nvSpPr>
        <xdr:cNvPr id="114" name="楕円 113"/>
        <xdr:cNvSpPr/>
      </xdr:nvSpPr>
      <xdr:spPr>
        <a:xfrm>
          <a:off x="10426700" y="6542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50258</xdr:rowOff>
    </xdr:from>
    <xdr:ext cx="534377" cy="259045"/>
    <xdr:sp macro="" textlink="">
      <xdr:nvSpPr>
        <xdr:cNvPr id="115" name="【道路】&#10;一人当たり延長該当値テキスト"/>
        <xdr:cNvSpPr txBox="1"/>
      </xdr:nvSpPr>
      <xdr:spPr>
        <a:xfrm>
          <a:off x="10515600" y="6393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31915</xdr:rowOff>
    </xdr:from>
    <xdr:to>
      <xdr:col>50</xdr:col>
      <xdr:colOff>165100</xdr:colOff>
      <xdr:row>38</xdr:row>
      <xdr:rowOff>133515</xdr:rowOff>
    </xdr:to>
    <xdr:sp macro="" textlink="">
      <xdr:nvSpPr>
        <xdr:cNvPr id="116" name="楕円 115"/>
        <xdr:cNvSpPr/>
      </xdr:nvSpPr>
      <xdr:spPr>
        <a:xfrm>
          <a:off x="9588500" y="654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78181</xdr:rowOff>
    </xdr:from>
    <xdr:to>
      <xdr:col>55</xdr:col>
      <xdr:colOff>0</xdr:colOff>
      <xdr:row>38</xdr:row>
      <xdr:rowOff>82715</xdr:rowOff>
    </xdr:to>
    <xdr:cxnSp macro="">
      <xdr:nvCxnSpPr>
        <xdr:cNvPr id="117" name="直線コネクタ 116"/>
        <xdr:cNvCxnSpPr/>
      </xdr:nvCxnSpPr>
      <xdr:spPr>
        <a:xfrm flipV="1">
          <a:off x="9639300" y="6593281"/>
          <a:ext cx="838200" cy="4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119689</xdr:rowOff>
    </xdr:from>
    <xdr:ext cx="534377" cy="259045"/>
    <xdr:sp macro="" textlink="">
      <xdr:nvSpPr>
        <xdr:cNvPr id="118" name="n_1aveValue【道路】&#10;一人当たり延長"/>
        <xdr:cNvSpPr txBox="1"/>
      </xdr:nvSpPr>
      <xdr:spPr>
        <a:xfrm>
          <a:off x="9359411" y="6806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154576</xdr:rowOff>
    </xdr:from>
    <xdr:ext cx="469744" cy="259045"/>
    <xdr:sp macro="" textlink="">
      <xdr:nvSpPr>
        <xdr:cNvPr id="119" name="n_2aveValue【道路】&#10;一人当たり延長"/>
        <xdr:cNvSpPr txBox="1"/>
      </xdr:nvSpPr>
      <xdr:spPr>
        <a:xfrm>
          <a:off x="8515427" y="6669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150042</xdr:rowOff>
    </xdr:from>
    <xdr:ext cx="534377" cy="259045"/>
    <xdr:sp macro="" textlink="">
      <xdr:nvSpPr>
        <xdr:cNvPr id="120" name="n_1mainValue【道路】&#10;一人当たり延長"/>
        <xdr:cNvSpPr txBox="1"/>
      </xdr:nvSpPr>
      <xdr:spPr>
        <a:xfrm>
          <a:off x="9359411" y="6322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1" name="テキスト ボックス 130"/>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2" name="直線コネクタ 13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3" name="テキスト ボックス 132"/>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4" name="直線コネクタ 13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5" name="テキスト ボックス 13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6" name="直線コネクタ 13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7" name="テキスト ボックス 13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8" name="直線コネクタ 13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9" name="テキスト ボックス 13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0" name="直線コネクタ 13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1" name="テキスト ボックス 140"/>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2" name="直線コネクタ 14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3" name="テキスト ボックス 14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87630</xdr:rowOff>
    </xdr:from>
    <xdr:to>
      <xdr:col>24</xdr:col>
      <xdr:colOff>62865</xdr:colOff>
      <xdr:row>64</xdr:row>
      <xdr:rowOff>30480</xdr:rowOff>
    </xdr:to>
    <xdr:cxnSp macro="">
      <xdr:nvCxnSpPr>
        <xdr:cNvPr id="145" name="直線コネクタ 144"/>
        <xdr:cNvCxnSpPr/>
      </xdr:nvCxnSpPr>
      <xdr:spPr>
        <a:xfrm flipV="1">
          <a:off x="4634865" y="95173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34307</xdr:rowOff>
    </xdr:from>
    <xdr:ext cx="405111" cy="259045"/>
    <xdr:sp macro="" textlink="">
      <xdr:nvSpPr>
        <xdr:cNvPr id="146" name="【橋りょう・トンネル】&#10;有形固定資産減価償却率最小値テキスト"/>
        <xdr:cNvSpPr txBox="1"/>
      </xdr:nvSpPr>
      <xdr:spPr>
        <a:xfrm>
          <a:off x="4673600" y="1100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30480</xdr:rowOff>
    </xdr:from>
    <xdr:to>
      <xdr:col>24</xdr:col>
      <xdr:colOff>152400</xdr:colOff>
      <xdr:row>64</xdr:row>
      <xdr:rowOff>30480</xdr:rowOff>
    </xdr:to>
    <xdr:cxnSp macro="">
      <xdr:nvCxnSpPr>
        <xdr:cNvPr id="147" name="直線コネクタ 146"/>
        <xdr:cNvCxnSpPr/>
      </xdr:nvCxnSpPr>
      <xdr:spPr>
        <a:xfrm>
          <a:off x="4546600" y="1100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34307</xdr:rowOff>
    </xdr:from>
    <xdr:ext cx="405111" cy="259045"/>
    <xdr:sp macro="" textlink="">
      <xdr:nvSpPr>
        <xdr:cNvPr id="148" name="【橋りょう・トンネル】&#10;有形固定資産減価償却率最大値テキスト"/>
        <xdr:cNvSpPr txBox="1"/>
      </xdr:nvSpPr>
      <xdr:spPr>
        <a:xfrm>
          <a:off x="4673600" y="9292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87630</xdr:rowOff>
    </xdr:from>
    <xdr:to>
      <xdr:col>24</xdr:col>
      <xdr:colOff>152400</xdr:colOff>
      <xdr:row>55</xdr:row>
      <xdr:rowOff>87630</xdr:rowOff>
    </xdr:to>
    <xdr:cxnSp macro="">
      <xdr:nvCxnSpPr>
        <xdr:cNvPr id="149" name="直線コネクタ 148"/>
        <xdr:cNvCxnSpPr/>
      </xdr:nvCxnSpPr>
      <xdr:spPr>
        <a:xfrm>
          <a:off x="4546600" y="951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120667</xdr:rowOff>
    </xdr:from>
    <xdr:ext cx="405111" cy="259045"/>
    <xdr:sp macro="" textlink="">
      <xdr:nvSpPr>
        <xdr:cNvPr id="150" name="【橋りょう・トンネル】&#10;有形固定資産減価償却率平均値テキスト"/>
        <xdr:cNvSpPr txBox="1"/>
      </xdr:nvSpPr>
      <xdr:spPr>
        <a:xfrm>
          <a:off x="4673600" y="10064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97790</xdr:rowOff>
    </xdr:from>
    <xdr:to>
      <xdr:col>24</xdr:col>
      <xdr:colOff>114300</xdr:colOff>
      <xdr:row>60</xdr:row>
      <xdr:rowOff>27940</xdr:rowOff>
    </xdr:to>
    <xdr:sp macro="" textlink="">
      <xdr:nvSpPr>
        <xdr:cNvPr id="151" name="フローチャート: 判断 150"/>
        <xdr:cNvSpPr/>
      </xdr:nvSpPr>
      <xdr:spPr>
        <a:xfrm>
          <a:off x="45847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44450</xdr:rowOff>
    </xdr:from>
    <xdr:to>
      <xdr:col>20</xdr:col>
      <xdr:colOff>38100</xdr:colOff>
      <xdr:row>60</xdr:row>
      <xdr:rowOff>146050</xdr:rowOff>
    </xdr:to>
    <xdr:sp macro="" textlink="">
      <xdr:nvSpPr>
        <xdr:cNvPr id="152" name="フローチャート: 判断 151"/>
        <xdr:cNvSpPr/>
      </xdr:nvSpPr>
      <xdr:spPr>
        <a:xfrm>
          <a:off x="3746500" y="1033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25400</xdr:rowOff>
    </xdr:from>
    <xdr:to>
      <xdr:col>15</xdr:col>
      <xdr:colOff>101600</xdr:colOff>
      <xdr:row>59</xdr:row>
      <xdr:rowOff>127000</xdr:rowOff>
    </xdr:to>
    <xdr:sp macro="" textlink="">
      <xdr:nvSpPr>
        <xdr:cNvPr id="153" name="フローチャート: 判断 152"/>
        <xdr:cNvSpPr/>
      </xdr:nvSpPr>
      <xdr:spPr>
        <a:xfrm>
          <a:off x="2857500" y="1014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4" name="テキスト ボックス 15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5" name="テキスト ボックス 15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6" name="テキスト ボックス 15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7" name="テキスト ボックス 15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8" name="テキスト ボックス 15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139700</xdr:rowOff>
    </xdr:from>
    <xdr:to>
      <xdr:col>24</xdr:col>
      <xdr:colOff>114300</xdr:colOff>
      <xdr:row>61</xdr:row>
      <xdr:rowOff>69850</xdr:rowOff>
    </xdr:to>
    <xdr:sp macro="" textlink="">
      <xdr:nvSpPr>
        <xdr:cNvPr id="159" name="楕円 158"/>
        <xdr:cNvSpPr/>
      </xdr:nvSpPr>
      <xdr:spPr>
        <a:xfrm>
          <a:off x="45847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118127</xdr:rowOff>
    </xdr:from>
    <xdr:ext cx="405111" cy="259045"/>
    <xdr:sp macro="" textlink="">
      <xdr:nvSpPr>
        <xdr:cNvPr id="160" name="【橋りょう・トンネル】&#10;有形固定資産減価償却率該当値テキスト"/>
        <xdr:cNvSpPr txBox="1"/>
      </xdr:nvSpPr>
      <xdr:spPr>
        <a:xfrm>
          <a:off x="4673600" y="1040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17780</xdr:rowOff>
    </xdr:from>
    <xdr:to>
      <xdr:col>20</xdr:col>
      <xdr:colOff>38100</xdr:colOff>
      <xdr:row>61</xdr:row>
      <xdr:rowOff>119380</xdr:rowOff>
    </xdr:to>
    <xdr:sp macro="" textlink="">
      <xdr:nvSpPr>
        <xdr:cNvPr id="161" name="楕円 160"/>
        <xdr:cNvSpPr/>
      </xdr:nvSpPr>
      <xdr:spPr>
        <a:xfrm>
          <a:off x="37465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19050</xdr:rowOff>
    </xdr:from>
    <xdr:to>
      <xdr:col>24</xdr:col>
      <xdr:colOff>63500</xdr:colOff>
      <xdr:row>61</xdr:row>
      <xdr:rowOff>68580</xdr:rowOff>
    </xdr:to>
    <xdr:cxnSp macro="">
      <xdr:nvCxnSpPr>
        <xdr:cNvPr id="162" name="直線コネクタ 161"/>
        <xdr:cNvCxnSpPr/>
      </xdr:nvCxnSpPr>
      <xdr:spPr>
        <a:xfrm flipV="1">
          <a:off x="3797300" y="1047750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162577</xdr:rowOff>
    </xdr:from>
    <xdr:ext cx="405111" cy="259045"/>
    <xdr:sp macro="" textlink="">
      <xdr:nvSpPr>
        <xdr:cNvPr id="163" name="n_1aveValue【橋りょう・トンネル】&#10;有形固定資産減価償却率"/>
        <xdr:cNvSpPr txBox="1"/>
      </xdr:nvSpPr>
      <xdr:spPr>
        <a:xfrm>
          <a:off x="3582044" y="1010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143527</xdr:rowOff>
    </xdr:from>
    <xdr:ext cx="405111" cy="259045"/>
    <xdr:sp macro="" textlink="">
      <xdr:nvSpPr>
        <xdr:cNvPr id="164" name="n_2aveValue【橋りょう・トンネル】&#10;有形固定資産減価償却率"/>
        <xdr:cNvSpPr txBox="1"/>
      </xdr:nvSpPr>
      <xdr:spPr>
        <a:xfrm>
          <a:off x="2705744" y="991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110507</xdr:rowOff>
    </xdr:from>
    <xdr:ext cx="405111" cy="259045"/>
    <xdr:sp macro="" textlink="">
      <xdr:nvSpPr>
        <xdr:cNvPr id="165" name="n_1mainValue【橋りょう・トンネル】&#10;有形固定資産減価償却率"/>
        <xdr:cNvSpPr txBox="1"/>
      </xdr:nvSpPr>
      <xdr:spPr>
        <a:xfrm>
          <a:off x="3582044"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6" name="正方形/長方形 16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7" name="正方形/長方形 16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8" name="正方形/長方形 16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9" name="正方形/長方形 16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0" name="正方形/長方形 16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1" name="正方形/長方形 17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2" name="正方形/長方形 17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3" name="正方形/長方形 17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4" name="テキスト ボックス 17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5" name="直線コネクタ 17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76" name="直線コネクタ 175"/>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77" name="テキスト ボックス 176"/>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78" name="直線コネクタ 177"/>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179" name="テキスト ボックス 178"/>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0" name="直線コネクタ 179"/>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181" name="テキスト ボックス 180"/>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82" name="直線コネクタ 181"/>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183" name="テキスト ボックス 182"/>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84" name="直線コネクタ 183"/>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185" name="テキスト ボックス 184"/>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86" name="直線コネクタ 185"/>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187" name="テキスト ボックス 186"/>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8" name="直線コネクタ 18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9" name="テキスト ボックス 18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75450</xdr:rowOff>
    </xdr:from>
    <xdr:to>
      <xdr:col>54</xdr:col>
      <xdr:colOff>189865</xdr:colOff>
      <xdr:row>64</xdr:row>
      <xdr:rowOff>119638</xdr:rowOff>
    </xdr:to>
    <xdr:cxnSp macro="">
      <xdr:nvCxnSpPr>
        <xdr:cNvPr id="191" name="直線コネクタ 190"/>
        <xdr:cNvCxnSpPr/>
      </xdr:nvCxnSpPr>
      <xdr:spPr>
        <a:xfrm flipV="1">
          <a:off x="10476865" y="9505200"/>
          <a:ext cx="0" cy="1587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123465</xdr:rowOff>
    </xdr:from>
    <xdr:ext cx="469744" cy="259045"/>
    <xdr:sp macro="" textlink="">
      <xdr:nvSpPr>
        <xdr:cNvPr id="192" name="【橋りょう・トンネル】&#10;一人当たり有形固定資産（償却資産）額最小値テキスト"/>
        <xdr:cNvSpPr txBox="1"/>
      </xdr:nvSpPr>
      <xdr:spPr>
        <a:xfrm>
          <a:off x="10515600" y="11096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119638</xdr:rowOff>
    </xdr:from>
    <xdr:to>
      <xdr:col>55</xdr:col>
      <xdr:colOff>88900</xdr:colOff>
      <xdr:row>64</xdr:row>
      <xdr:rowOff>119638</xdr:rowOff>
    </xdr:to>
    <xdr:cxnSp macro="">
      <xdr:nvCxnSpPr>
        <xdr:cNvPr id="193" name="直線コネクタ 192"/>
        <xdr:cNvCxnSpPr/>
      </xdr:nvCxnSpPr>
      <xdr:spPr>
        <a:xfrm>
          <a:off x="10388600" y="11092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22127</xdr:rowOff>
    </xdr:from>
    <xdr:ext cx="599010" cy="259045"/>
    <xdr:sp macro="" textlink="">
      <xdr:nvSpPr>
        <xdr:cNvPr id="194" name="【橋りょう・トンネル】&#10;一人当たり有形固定資産（償却資産）額最大値テキスト"/>
        <xdr:cNvSpPr txBox="1"/>
      </xdr:nvSpPr>
      <xdr:spPr>
        <a:xfrm>
          <a:off x="10515600" y="9280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75450</xdr:rowOff>
    </xdr:from>
    <xdr:to>
      <xdr:col>55</xdr:col>
      <xdr:colOff>88900</xdr:colOff>
      <xdr:row>55</xdr:row>
      <xdr:rowOff>75450</xdr:rowOff>
    </xdr:to>
    <xdr:cxnSp macro="">
      <xdr:nvCxnSpPr>
        <xdr:cNvPr id="195" name="直線コネクタ 194"/>
        <xdr:cNvCxnSpPr/>
      </xdr:nvCxnSpPr>
      <xdr:spPr>
        <a:xfrm>
          <a:off x="10388600" y="950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11920</xdr:rowOff>
    </xdr:from>
    <xdr:ext cx="599010" cy="259045"/>
    <xdr:sp macro="" textlink="">
      <xdr:nvSpPr>
        <xdr:cNvPr id="196" name="【橋りょう・トンネル】&#10;一人当たり有形固定資産（償却資産）額平均値テキスト"/>
        <xdr:cNvSpPr txBox="1"/>
      </xdr:nvSpPr>
      <xdr:spPr>
        <a:xfrm>
          <a:off x="10515600" y="106418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33493</xdr:rowOff>
    </xdr:from>
    <xdr:to>
      <xdr:col>55</xdr:col>
      <xdr:colOff>50800</xdr:colOff>
      <xdr:row>62</xdr:row>
      <xdr:rowOff>135093</xdr:rowOff>
    </xdr:to>
    <xdr:sp macro="" textlink="">
      <xdr:nvSpPr>
        <xdr:cNvPr id="197" name="フローチャート: 判断 196"/>
        <xdr:cNvSpPr/>
      </xdr:nvSpPr>
      <xdr:spPr>
        <a:xfrm>
          <a:off x="10426700" y="1066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75513</xdr:rowOff>
    </xdr:from>
    <xdr:to>
      <xdr:col>50</xdr:col>
      <xdr:colOff>165100</xdr:colOff>
      <xdr:row>63</xdr:row>
      <xdr:rowOff>5663</xdr:rowOff>
    </xdr:to>
    <xdr:sp macro="" textlink="">
      <xdr:nvSpPr>
        <xdr:cNvPr id="198" name="フローチャート: 判断 197"/>
        <xdr:cNvSpPr/>
      </xdr:nvSpPr>
      <xdr:spPr>
        <a:xfrm>
          <a:off x="9588500" y="1070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159341</xdr:rowOff>
    </xdr:from>
    <xdr:to>
      <xdr:col>46</xdr:col>
      <xdr:colOff>38100</xdr:colOff>
      <xdr:row>63</xdr:row>
      <xdr:rowOff>89491</xdr:rowOff>
    </xdr:to>
    <xdr:sp macro="" textlink="">
      <xdr:nvSpPr>
        <xdr:cNvPr id="199" name="フローチャート: 判断 198"/>
        <xdr:cNvSpPr/>
      </xdr:nvSpPr>
      <xdr:spPr>
        <a:xfrm>
          <a:off x="8699500" y="1078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0" name="テキスト ボックス 19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1" name="テキスト ボックス 20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2" name="テキスト ボックス 20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3" name="テキスト ボックス 20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4" name="テキスト ボックス 20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21079</xdr:rowOff>
    </xdr:from>
    <xdr:to>
      <xdr:col>55</xdr:col>
      <xdr:colOff>50800</xdr:colOff>
      <xdr:row>61</xdr:row>
      <xdr:rowOff>122679</xdr:rowOff>
    </xdr:to>
    <xdr:sp macro="" textlink="">
      <xdr:nvSpPr>
        <xdr:cNvPr id="205" name="楕円 204"/>
        <xdr:cNvSpPr/>
      </xdr:nvSpPr>
      <xdr:spPr>
        <a:xfrm>
          <a:off x="10426700" y="1047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43956</xdr:rowOff>
    </xdr:from>
    <xdr:ext cx="599010" cy="259045"/>
    <xdr:sp macro="" textlink="">
      <xdr:nvSpPr>
        <xdr:cNvPr id="206" name="【橋りょう・トンネル】&#10;一人当たり有形固定資産（償却資産）額該当値テキスト"/>
        <xdr:cNvSpPr txBox="1"/>
      </xdr:nvSpPr>
      <xdr:spPr>
        <a:xfrm>
          <a:off x="10515600" y="10330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27860</xdr:rowOff>
    </xdr:from>
    <xdr:to>
      <xdr:col>50</xdr:col>
      <xdr:colOff>165100</xdr:colOff>
      <xdr:row>61</xdr:row>
      <xdr:rowOff>129460</xdr:rowOff>
    </xdr:to>
    <xdr:sp macro="" textlink="">
      <xdr:nvSpPr>
        <xdr:cNvPr id="207" name="楕円 206"/>
        <xdr:cNvSpPr/>
      </xdr:nvSpPr>
      <xdr:spPr>
        <a:xfrm>
          <a:off x="9588500" y="1048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71879</xdr:rowOff>
    </xdr:from>
    <xdr:to>
      <xdr:col>55</xdr:col>
      <xdr:colOff>0</xdr:colOff>
      <xdr:row>61</xdr:row>
      <xdr:rowOff>78660</xdr:rowOff>
    </xdr:to>
    <xdr:cxnSp macro="">
      <xdr:nvCxnSpPr>
        <xdr:cNvPr id="208" name="直線コネクタ 207"/>
        <xdr:cNvCxnSpPr/>
      </xdr:nvCxnSpPr>
      <xdr:spPr>
        <a:xfrm flipV="1">
          <a:off x="9639300" y="10530329"/>
          <a:ext cx="838200" cy="6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168240</xdr:rowOff>
    </xdr:from>
    <xdr:ext cx="599010" cy="259045"/>
    <xdr:sp macro="" textlink="">
      <xdr:nvSpPr>
        <xdr:cNvPr id="209" name="n_1aveValue【橋りょう・トンネル】&#10;一人当たり有形固定資産（償却資産）額"/>
        <xdr:cNvSpPr txBox="1"/>
      </xdr:nvSpPr>
      <xdr:spPr>
        <a:xfrm>
          <a:off x="9327095" y="10798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106018</xdr:rowOff>
    </xdr:from>
    <xdr:ext cx="599010" cy="259045"/>
    <xdr:sp macro="" textlink="">
      <xdr:nvSpPr>
        <xdr:cNvPr id="210" name="n_2aveValue【橋りょう・トンネル】&#10;一人当たり有形固定資産（償却資産）額"/>
        <xdr:cNvSpPr txBox="1"/>
      </xdr:nvSpPr>
      <xdr:spPr>
        <a:xfrm>
          <a:off x="8450795" y="10564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145987</xdr:rowOff>
    </xdr:from>
    <xdr:ext cx="599010" cy="259045"/>
    <xdr:sp macro="" textlink="">
      <xdr:nvSpPr>
        <xdr:cNvPr id="211" name="n_1mainValue【橋りょう・トンネル】&#10;一人当たり有形固定資産（償却資産）額"/>
        <xdr:cNvSpPr txBox="1"/>
      </xdr:nvSpPr>
      <xdr:spPr>
        <a:xfrm>
          <a:off x="9327095" y="10261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2" name="正方形/長方形 21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3" name="正方形/長方形 21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4" name="正方形/長方形 21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5" name="正方形/長方形 21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6" name="正方形/長方形 21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7" name="正方形/長方形 21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8" name="正方形/長方形 21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9" name="正方形/長方形 21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0" name="テキスト ボックス 21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1" name="直線コネクタ 22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2" name="テキスト ボックス 22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23" name="直線コネクタ 222"/>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24" name="テキスト ボックス 223"/>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25" name="直線コネクタ 224"/>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26" name="テキスト ボックス 225"/>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27" name="直線コネクタ 226"/>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28" name="テキスト ボックス 227"/>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29" name="直線コネクタ 228"/>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30" name="テキスト ボックス 229"/>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1" name="直線コネクタ 23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2" name="テキスト ボックス 23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129539</xdr:rowOff>
    </xdr:from>
    <xdr:to>
      <xdr:col>24</xdr:col>
      <xdr:colOff>62865</xdr:colOff>
      <xdr:row>86</xdr:row>
      <xdr:rowOff>79248</xdr:rowOff>
    </xdr:to>
    <xdr:cxnSp macro="">
      <xdr:nvCxnSpPr>
        <xdr:cNvPr id="234" name="直線コネクタ 233"/>
        <xdr:cNvCxnSpPr/>
      </xdr:nvCxnSpPr>
      <xdr:spPr>
        <a:xfrm flipV="1">
          <a:off x="4634865" y="13674089"/>
          <a:ext cx="0" cy="1149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83075</xdr:rowOff>
    </xdr:from>
    <xdr:ext cx="405111" cy="259045"/>
    <xdr:sp macro="" textlink="">
      <xdr:nvSpPr>
        <xdr:cNvPr id="235" name="【公営住宅】&#10;有形固定資産減価償却率最小値テキスト"/>
        <xdr:cNvSpPr txBox="1"/>
      </xdr:nvSpPr>
      <xdr:spPr>
        <a:xfrm>
          <a:off x="4673600" y="14827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79248</xdr:rowOff>
    </xdr:from>
    <xdr:to>
      <xdr:col>24</xdr:col>
      <xdr:colOff>152400</xdr:colOff>
      <xdr:row>86</xdr:row>
      <xdr:rowOff>79248</xdr:rowOff>
    </xdr:to>
    <xdr:cxnSp macro="">
      <xdr:nvCxnSpPr>
        <xdr:cNvPr id="236" name="直線コネクタ 235"/>
        <xdr:cNvCxnSpPr/>
      </xdr:nvCxnSpPr>
      <xdr:spPr>
        <a:xfrm>
          <a:off x="4546600" y="1482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78</xdr:row>
      <xdr:rowOff>76216</xdr:rowOff>
    </xdr:from>
    <xdr:ext cx="405111" cy="259045"/>
    <xdr:sp macro="" textlink="">
      <xdr:nvSpPr>
        <xdr:cNvPr id="237" name="【公営住宅】&#10;有形固定資産減価償却率最大値テキスト"/>
        <xdr:cNvSpPr txBox="1"/>
      </xdr:nvSpPr>
      <xdr:spPr>
        <a:xfrm>
          <a:off x="4673600" y="13449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129539</xdr:rowOff>
    </xdr:from>
    <xdr:to>
      <xdr:col>24</xdr:col>
      <xdr:colOff>152400</xdr:colOff>
      <xdr:row>79</xdr:row>
      <xdr:rowOff>129539</xdr:rowOff>
    </xdr:to>
    <xdr:cxnSp macro="">
      <xdr:nvCxnSpPr>
        <xdr:cNvPr id="238" name="直線コネクタ 237"/>
        <xdr:cNvCxnSpPr/>
      </xdr:nvCxnSpPr>
      <xdr:spPr>
        <a:xfrm>
          <a:off x="4546600" y="13674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112031</xdr:rowOff>
    </xdr:from>
    <xdr:ext cx="405111" cy="259045"/>
    <xdr:sp macro="" textlink="">
      <xdr:nvSpPr>
        <xdr:cNvPr id="239" name="【公営住宅】&#10;有形固定資産減価償却率平均値テキスト"/>
        <xdr:cNvSpPr txBox="1"/>
      </xdr:nvSpPr>
      <xdr:spPr>
        <a:xfrm>
          <a:off x="4673600" y="141709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133604</xdr:rowOff>
    </xdr:from>
    <xdr:to>
      <xdr:col>24</xdr:col>
      <xdr:colOff>114300</xdr:colOff>
      <xdr:row>83</xdr:row>
      <xdr:rowOff>63754</xdr:rowOff>
    </xdr:to>
    <xdr:sp macro="" textlink="">
      <xdr:nvSpPr>
        <xdr:cNvPr id="240" name="フローチャート: 判断 239"/>
        <xdr:cNvSpPr/>
      </xdr:nvSpPr>
      <xdr:spPr>
        <a:xfrm>
          <a:off x="4584700" y="1419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161037</xdr:rowOff>
    </xdr:from>
    <xdr:to>
      <xdr:col>20</xdr:col>
      <xdr:colOff>38100</xdr:colOff>
      <xdr:row>83</xdr:row>
      <xdr:rowOff>91187</xdr:rowOff>
    </xdr:to>
    <xdr:sp macro="" textlink="">
      <xdr:nvSpPr>
        <xdr:cNvPr id="241" name="フローチャート: 判断 240"/>
        <xdr:cNvSpPr/>
      </xdr:nvSpPr>
      <xdr:spPr>
        <a:xfrm>
          <a:off x="3746500" y="14219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170180</xdr:rowOff>
    </xdr:from>
    <xdr:to>
      <xdr:col>15</xdr:col>
      <xdr:colOff>101600</xdr:colOff>
      <xdr:row>83</xdr:row>
      <xdr:rowOff>100330</xdr:rowOff>
    </xdr:to>
    <xdr:sp macro="" textlink="">
      <xdr:nvSpPr>
        <xdr:cNvPr id="242" name="フローチャート: 判断 241"/>
        <xdr:cNvSpPr/>
      </xdr:nvSpPr>
      <xdr:spPr>
        <a:xfrm>
          <a:off x="2857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3" name="テキスト ボックス 24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4" name="テキスト ボックス 24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5" name="テキスト ボックス 24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6" name="テキスト ボックス 24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7" name="テキスト ボックス 24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78739</xdr:rowOff>
    </xdr:from>
    <xdr:to>
      <xdr:col>24</xdr:col>
      <xdr:colOff>114300</xdr:colOff>
      <xdr:row>80</xdr:row>
      <xdr:rowOff>8889</xdr:rowOff>
    </xdr:to>
    <xdr:sp macro="" textlink="">
      <xdr:nvSpPr>
        <xdr:cNvPr id="248" name="楕円 247"/>
        <xdr:cNvSpPr/>
      </xdr:nvSpPr>
      <xdr:spPr>
        <a:xfrm>
          <a:off x="4584700" y="1362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31766</xdr:rowOff>
    </xdr:from>
    <xdr:ext cx="405111" cy="259045"/>
    <xdr:sp macro="" textlink="">
      <xdr:nvSpPr>
        <xdr:cNvPr id="249" name="【公営住宅】&#10;有形固定資産減価償却率該当値テキスト"/>
        <xdr:cNvSpPr txBox="1"/>
      </xdr:nvSpPr>
      <xdr:spPr>
        <a:xfrm>
          <a:off x="4673600" y="13576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113030</xdr:rowOff>
    </xdr:from>
    <xdr:to>
      <xdr:col>20</xdr:col>
      <xdr:colOff>38100</xdr:colOff>
      <xdr:row>80</xdr:row>
      <xdr:rowOff>43180</xdr:rowOff>
    </xdr:to>
    <xdr:sp macro="" textlink="">
      <xdr:nvSpPr>
        <xdr:cNvPr id="250" name="楕円 249"/>
        <xdr:cNvSpPr/>
      </xdr:nvSpPr>
      <xdr:spPr>
        <a:xfrm>
          <a:off x="3746500" y="1365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129539</xdr:rowOff>
    </xdr:from>
    <xdr:to>
      <xdr:col>24</xdr:col>
      <xdr:colOff>63500</xdr:colOff>
      <xdr:row>79</xdr:row>
      <xdr:rowOff>163830</xdr:rowOff>
    </xdr:to>
    <xdr:cxnSp macro="">
      <xdr:nvCxnSpPr>
        <xdr:cNvPr id="251" name="直線コネクタ 250"/>
        <xdr:cNvCxnSpPr/>
      </xdr:nvCxnSpPr>
      <xdr:spPr>
        <a:xfrm flipV="1">
          <a:off x="3797300" y="13674089"/>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82314</xdr:rowOff>
    </xdr:from>
    <xdr:ext cx="405111" cy="259045"/>
    <xdr:sp macro="" textlink="">
      <xdr:nvSpPr>
        <xdr:cNvPr id="252" name="n_1aveValue【公営住宅】&#10;有形固定資産減価償却率"/>
        <xdr:cNvSpPr txBox="1"/>
      </xdr:nvSpPr>
      <xdr:spPr>
        <a:xfrm>
          <a:off x="3582044" y="1431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116857</xdr:rowOff>
    </xdr:from>
    <xdr:ext cx="405111" cy="259045"/>
    <xdr:sp macro="" textlink="">
      <xdr:nvSpPr>
        <xdr:cNvPr id="253" name="n_2aveValue【公営住宅】&#10;有形固定資産減価償却率"/>
        <xdr:cNvSpPr txBox="1"/>
      </xdr:nvSpPr>
      <xdr:spPr>
        <a:xfrm>
          <a:off x="27057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59707</xdr:rowOff>
    </xdr:from>
    <xdr:ext cx="405111" cy="259045"/>
    <xdr:sp macro="" textlink="">
      <xdr:nvSpPr>
        <xdr:cNvPr id="254" name="n_1mainValue【公営住宅】&#10;有形固定資産減価償却率"/>
        <xdr:cNvSpPr txBox="1"/>
      </xdr:nvSpPr>
      <xdr:spPr>
        <a:xfrm>
          <a:off x="3582044" y="1343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5" name="正方形/長方形 25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6" name="正方形/長方形 25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7" name="正方形/長方形 25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8" name="正方形/長方形 25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9" name="正方形/長方形 25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0" name="正方形/長方形 25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1" name="正方形/長方形 26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2" name="正方形/長方形 26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3" name="テキスト ボックス 26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4" name="直線コネクタ 26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5" name="直線コネクタ 264"/>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66" name="テキスト ボックス 265"/>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67" name="直線コネクタ 266"/>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68" name="テキスト ボックス 267"/>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69" name="直線コネクタ 268"/>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70" name="テキスト ボックス 269"/>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71" name="直線コネクタ 270"/>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72" name="テキスト ボックス 271"/>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3" name="直線コネクタ 27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4" name="テキスト ボックス 27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157429</xdr:rowOff>
    </xdr:from>
    <xdr:to>
      <xdr:col>54</xdr:col>
      <xdr:colOff>189865</xdr:colOff>
      <xdr:row>85</xdr:row>
      <xdr:rowOff>171145</xdr:rowOff>
    </xdr:to>
    <xdr:cxnSp macro="">
      <xdr:nvCxnSpPr>
        <xdr:cNvPr id="276" name="直線コネクタ 275"/>
        <xdr:cNvCxnSpPr/>
      </xdr:nvCxnSpPr>
      <xdr:spPr>
        <a:xfrm flipV="1">
          <a:off x="10476865" y="13530529"/>
          <a:ext cx="0" cy="1213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3522</xdr:rowOff>
    </xdr:from>
    <xdr:ext cx="469744" cy="259045"/>
    <xdr:sp macro="" textlink="">
      <xdr:nvSpPr>
        <xdr:cNvPr id="277" name="【公営住宅】&#10;一人当たり面積最小値テキスト"/>
        <xdr:cNvSpPr txBox="1"/>
      </xdr:nvSpPr>
      <xdr:spPr>
        <a:xfrm>
          <a:off x="10515600" y="14748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171145</xdr:rowOff>
    </xdr:from>
    <xdr:to>
      <xdr:col>55</xdr:col>
      <xdr:colOff>88900</xdr:colOff>
      <xdr:row>85</xdr:row>
      <xdr:rowOff>171145</xdr:rowOff>
    </xdr:to>
    <xdr:cxnSp macro="">
      <xdr:nvCxnSpPr>
        <xdr:cNvPr id="278" name="直線コネクタ 277"/>
        <xdr:cNvCxnSpPr/>
      </xdr:nvCxnSpPr>
      <xdr:spPr>
        <a:xfrm>
          <a:off x="10388600" y="14744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104106</xdr:rowOff>
    </xdr:from>
    <xdr:ext cx="469744" cy="259045"/>
    <xdr:sp macro="" textlink="">
      <xdr:nvSpPr>
        <xdr:cNvPr id="279" name="【公営住宅】&#10;一人当たり面積最大値テキスト"/>
        <xdr:cNvSpPr txBox="1"/>
      </xdr:nvSpPr>
      <xdr:spPr>
        <a:xfrm>
          <a:off x="10515600" y="13305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157429</xdr:rowOff>
    </xdr:from>
    <xdr:to>
      <xdr:col>55</xdr:col>
      <xdr:colOff>88900</xdr:colOff>
      <xdr:row>78</xdr:row>
      <xdr:rowOff>157429</xdr:rowOff>
    </xdr:to>
    <xdr:cxnSp macro="">
      <xdr:nvCxnSpPr>
        <xdr:cNvPr id="280" name="直線コネクタ 279"/>
        <xdr:cNvCxnSpPr/>
      </xdr:nvCxnSpPr>
      <xdr:spPr>
        <a:xfrm>
          <a:off x="10388600" y="13530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81500</xdr:rowOff>
    </xdr:from>
    <xdr:ext cx="469744" cy="259045"/>
    <xdr:sp macro="" textlink="">
      <xdr:nvSpPr>
        <xdr:cNvPr id="281" name="【公営住宅】&#10;一人当たり面積平均値テキスト"/>
        <xdr:cNvSpPr txBox="1"/>
      </xdr:nvSpPr>
      <xdr:spPr>
        <a:xfrm>
          <a:off x="10515600" y="143118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58623</xdr:rowOff>
    </xdr:from>
    <xdr:to>
      <xdr:col>55</xdr:col>
      <xdr:colOff>50800</xdr:colOff>
      <xdr:row>84</xdr:row>
      <xdr:rowOff>160223</xdr:rowOff>
    </xdr:to>
    <xdr:sp macro="" textlink="">
      <xdr:nvSpPr>
        <xdr:cNvPr id="282" name="フローチャート: 判断 281"/>
        <xdr:cNvSpPr/>
      </xdr:nvSpPr>
      <xdr:spPr>
        <a:xfrm>
          <a:off x="10426700" y="14460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39878</xdr:rowOff>
    </xdr:from>
    <xdr:to>
      <xdr:col>50</xdr:col>
      <xdr:colOff>165100</xdr:colOff>
      <xdr:row>84</xdr:row>
      <xdr:rowOff>141478</xdr:rowOff>
    </xdr:to>
    <xdr:sp macro="" textlink="">
      <xdr:nvSpPr>
        <xdr:cNvPr id="283" name="フローチャート: 判断 282"/>
        <xdr:cNvSpPr/>
      </xdr:nvSpPr>
      <xdr:spPr>
        <a:xfrm>
          <a:off x="9588500" y="1444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54966</xdr:rowOff>
    </xdr:from>
    <xdr:to>
      <xdr:col>46</xdr:col>
      <xdr:colOff>38100</xdr:colOff>
      <xdr:row>84</xdr:row>
      <xdr:rowOff>156566</xdr:rowOff>
    </xdr:to>
    <xdr:sp macro="" textlink="">
      <xdr:nvSpPr>
        <xdr:cNvPr id="284" name="フローチャート: 判断 283"/>
        <xdr:cNvSpPr/>
      </xdr:nvSpPr>
      <xdr:spPr>
        <a:xfrm>
          <a:off x="8699500" y="14456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5" name="テキスト ボックス 28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6" name="テキスト ボックス 28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7" name="テキスト ボックス 28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8" name="テキスト ボックス 28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9" name="テキスト ボックス 28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107086</xdr:rowOff>
    </xdr:from>
    <xdr:to>
      <xdr:col>55</xdr:col>
      <xdr:colOff>50800</xdr:colOff>
      <xdr:row>85</xdr:row>
      <xdr:rowOff>37236</xdr:rowOff>
    </xdr:to>
    <xdr:sp macro="" textlink="">
      <xdr:nvSpPr>
        <xdr:cNvPr id="290" name="楕円 289"/>
        <xdr:cNvSpPr/>
      </xdr:nvSpPr>
      <xdr:spPr>
        <a:xfrm>
          <a:off x="10426700" y="14508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85513</xdr:rowOff>
    </xdr:from>
    <xdr:ext cx="469744" cy="259045"/>
    <xdr:sp macro="" textlink="">
      <xdr:nvSpPr>
        <xdr:cNvPr id="291" name="【公営住宅】&#10;一人当たり面積該当値テキスト"/>
        <xdr:cNvSpPr txBox="1"/>
      </xdr:nvSpPr>
      <xdr:spPr>
        <a:xfrm>
          <a:off x="10515600" y="14487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103429</xdr:rowOff>
    </xdr:from>
    <xdr:to>
      <xdr:col>50</xdr:col>
      <xdr:colOff>165100</xdr:colOff>
      <xdr:row>85</xdr:row>
      <xdr:rowOff>33579</xdr:rowOff>
    </xdr:to>
    <xdr:sp macro="" textlink="">
      <xdr:nvSpPr>
        <xdr:cNvPr id="292" name="楕円 291"/>
        <xdr:cNvSpPr/>
      </xdr:nvSpPr>
      <xdr:spPr>
        <a:xfrm>
          <a:off x="9588500" y="1450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154229</xdr:rowOff>
    </xdr:from>
    <xdr:to>
      <xdr:col>55</xdr:col>
      <xdr:colOff>0</xdr:colOff>
      <xdr:row>84</xdr:row>
      <xdr:rowOff>157886</xdr:rowOff>
    </xdr:to>
    <xdr:cxnSp macro="">
      <xdr:nvCxnSpPr>
        <xdr:cNvPr id="293" name="直線コネクタ 292"/>
        <xdr:cNvCxnSpPr/>
      </xdr:nvCxnSpPr>
      <xdr:spPr>
        <a:xfrm>
          <a:off x="9639300" y="14556029"/>
          <a:ext cx="8382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158005</xdr:rowOff>
    </xdr:from>
    <xdr:ext cx="469744" cy="259045"/>
    <xdr:sp macro="" textlink="">
      <xdr:nvSpPr>
        <xdr:cNvPr id="294" name="n_1aveValue【公営住宅】&#10;一人当たり面積"/>
        <xdr:cNvSpPr txBox="1"/>
      </xdr:nvSpPr>
      <xdr:spPr>
        <a:xfrm>
          <a:off x="9391727" y="1421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1643</xdr:rowOff>
    </xdr:from>
    <xdr:ext cx="469744" cy="259045"/>
    <xdr:sp macro="" textlink="">
      <xdr:nvSpPr>
        <xdr:cNvPr id="295" name="n_2aveValue【公営住宅】&#10;一人当たり面積"/>
        <xdr:cNvSpPr txBox="1"/>
      </xdr:nvSpPr>
      <xdr:spPr>
        <a:xfrm>
          <a:off x="8515427" y="14231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24706</xdr:rowOff>
    </xdr:from>
    <xdr:ext cx="469744" cy="259045"/>
    <xdr:sp macro="" textlink="">
      <xdr:nvSpPr>
        <xdr:cNvPr id="296" name="n_1mainValue【公営住宅】&#10;一人当たり面積"/>
        <xdr:cNvSpPr txBox="1"/>
      </xdr:nvSpPr>
      <xdr:spPr>
        <a:xfrm>
          <a:off x="9391727" y="14597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7" name="正方形/長方形 29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8" name="正方形/長方形 29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9" name="正方形/長方形 29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0" name="正方形/長方形 29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1" name="正方形/長方形 30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2" name="正方形/長方形 30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3" name="正方形/長方形 30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4" name="正方形/長方形 30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5" name="正方形/長方形 30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6" name="正方形/長方形 30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7" name="正方形/長方形 30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8" name="正方形/長方形 30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9" name="正方形/長方形 30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0" name="正方形/長方形 30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1" name="正方形/長方形 31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2" name="正方形/長方形 31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3" name="正方形/長方形 31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4" name="正方形/長方形 31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5" name="正方形/長方形 31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6" name="正方形/長方形 31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7" name="正方形/長方形 31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8" name="正方形/長方形 31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9" name="正方形/長方形 31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0" name="正方形/長方形 31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1" name="テキスト ボックス 32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2" name="直線コネクタ 32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23" name="テキスト ボックス 322"/>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24" name="直線コネクタ 32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25" name="テキスト ボックス 324"/>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26" name="直線コネクタ 32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27" name="テキスト ボックス 32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28" name="直線コネクタ 32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29" name="テキスト ボックス 32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30" name="直線コネクタ 32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31" name="テキスト ボックス 33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32" name="直線コネクタ 33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33" name="テキスト ボックス 332"/>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4" name="直線コネクタ 33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5" name="テキスト ボックス 33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148590</xdr:rowOff>
    </xdr:from>
    <xdr:to>
      <xdr:col>85</xdr:col>
      <xdr:colOff>126364</xdr:colOff>
      <xdr:row>41</xdr:row>
      <xdr:rowOff>121920</xdr:rowOff>
    </xdr:to>
    <xdr:cxnSp macro="">
      <xdr:nvCxnSpPr>
        <xdr:cNvPr id="337" name="直線コネクタ 336"/>
        <xdr:cNvCxnSpPr/>
      </xdr:nvCxnSpPr>
      <xdr:spPr>
        <a:xfrm flipV="1">
          <a:off x="16318864" y="5806440"/>
          <a:ext cx="0" cy="1344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125747</xdr:rowOff>
    </xdr:from>
    <xdr:ext cx="405111" cy="259045"/>
    <xdr:sp macro="" textlink="">
      <xdr:nvSpPr>
        <xdr:cNvPr id="338" name="【認定こども園・幼稚園・保育所】&#10;有形固定資産減価償却率最小値テキスト"/>
        <xdr:cNvSpPr txBox="1"/>
      </xdr:nvSpPr>
      <xdr:spPr>
        <a:xfrm>
          <a:off x="16357600" y="715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121920</xdr:rowOff>
    </xdr:from>
    <xdr:to>
      <xdr:col>86</xdr:col>
      <xdr:colOff>25400</xdr:colOff>
      <xdr:row>41</xdr:row>
      <xdr:rowOff>121920</xdr:rowOff>
    </xdr:to>
    <xdr:cxnSp macro="">
      <xdr:nvCxnSpPr>
        <xdr:cNvPr id="339" name="直線コネクタ 338"/>
        <xdr:cNvCxnSpPr/>
      </xdr:nvCxnSpPr>
      <xdr:spPr>
        <a:xfrm>
          <a:off x="16230600" y="715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95267</xdr:rowOff>
    </xdr:from>
    <xdr:ext cx="405111" cy="259045"/>
    <xdr:sp macro="" textlink="">
      <xdr:nvSpPr>
        <xdr:cNvPr id="340" name="【認定こども園・幼稚園・保育所】&#10;有形固定資産減価償却率最大値テキスト"/>
        <xdr:cNvSpPr txBox="1"/>
      </xdr:nvSpPr>
      <xdr:spPr>
        <a:xfrm>
          <a:off x="16357600" y="5581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148590</xdr:rowOff>
    </xdr:from>
    <xdr:to>
      <xdr:col>86</xdr:col>
      <xdr:colOff>25400</xdr:colOff>
      <xdr:row>33</xdr:row>
      <xdr:rowOff>148590</xdr:rowOff>
    </xdr:to>
    <xdr:cxnSp macro="">
      <xdr:nvCxnSpPr>
        <xdr:cNvPr id="341" name="直線コネクタ 340"/>
        <xdr:cNvCxnSpPr/>
      </xdr:nvCxnSpPr>
      <xdr:spPr>
        <a:xfrm>
          <a:off x="16230600" y="580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33037</xdr:rowOff>
    </xdr:from>
    <xdr:ext cx="405111" cy="259045"/>
    <xdr:sp macro="" textlink="">
      <xdr:nvSpPr>
        <xdr:cNvPr id="342" name="【認定こども園・幼稚園・保育所】&#10;有形固定資産減価償却率平均値テキスト"/>
        <xdr:cNvSpPr txBox="1"/>
      </xdr:nvSpPr>
      <xdr:spPr>
        <a:xfrm>
          <a:off x="16357600" y="6376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10160</xdr:rowOff>
    </xdr:from>
    <xdr:to>
      <xdr:col>85</xdr:col>
      <xdr:colOff>177800</xdr:colOff>
      <xdr:row>38</xdr:row>
      <xdr:rowOff>111760</xdr:rowOff>
    </xdr:to>
    <xdr:sp macro="" textlink="">
      <xdr:nvSpPr>
        <xdr:cNvPr id="343" name="フローチャート: 判断 342"/>
        <xdr:cNvSpPr/>
      </xdr:nvSpPr>
      <xdr:spPr>
        <a:xfrm>
          <a:off x="16268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52070</xdr:rowOff>
    </xdr:from>
    <xdr:to>
      <xdr:col>81</xdr:col>
      <xdr:colOff>101600</xdr:colOff>
      <xdr:row>38</xdr:row>
      <xdr:rowOff>153670</xdr:rowOff>
    </xdr:to>
    <xdr:sp macro="" textlink="">
      <xdr:nvSpPr>
        <xdr:cNvPr id="344" name="フローチャート: 判断 343"/>
        <xdr:cNvSpPr/>
      </xdr:nvSpPr>
      <xdr:spPr>
        <a:xfrm>
          <a:off x="15430500" y="65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153035</xdr:rowOff>
    </xdr:from>
    <xdr:to>
      <xdr:col>76</xdr:col>
      <xdr:colOff>165100</xdr:colOff>
      <xdr:row>38</xdr:row>
      <xdr:rowOff>83185</xdr:rowOff>
    </xdr:to>
    <xdr:sp macro="" textlink="">
      <xdr:nvSpPr>
        <xdr:cNvPr id="345" name="フローチャート: 判断 344"/>
        <xdr:cNvSpPr/>
      </xdr:nvSpPr>
      <xdr:spPr>
        <a:xfrm>
          <a:off x="145415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6" name="テキスト ボックス 34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7" name="テキスト ボックス 34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48" name="テキスト ボックス 34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49" name="テキスト ボックス 34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0" name="テキスト ボックス 34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128270</xdr:rowOff>
    </xdr:from>
    <xdr:to>
      <xdr:col>85</xdr:col>
      <xdr:colOff>177800</xdr:colOff>
      <xdr:row>40</xdr:row>
      <xdr:rowOff>58420</xdr:rowOff>
    </xdr:to>
    <xdr:sp macro="" textlink="">
      <xdr:nvSpPr>
        <xdr:cNvPr id="351" name="楕円 350"/>
        <xdr:cNvSpPr/>
      </xdr:nvSpPr>
      <xdr:spPr>
        <a:xfrm>
          <a:off x="162687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106697</xdr:rowOff>
    </xdr:from>
    <xdr:ext cx="405111" cy="259045"/>
    <xdr:sp macro="" textlink="">
      <xdr:nvSpPr>
        <xdr:cNvPr id="352" name="【認定こども園・幼稚園・保育所】&#10;有形固定資産減価償却率該当値テキスト"/>
        <xdr:cNvSpPr txBox="1"/>
      </xdr:nvSpPr>
      <xdr:spPr>
        <a:xfrm>
          <a:off x="16357600" y="679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132080</xdr:rowOff>
    </xdr:from>
    <xdr:to>
      <xdr:col>81</xdr:col>
      <xdr:colOff>101600</xdr:colOff>
      <xdr:row>40</xdr:row>
      <xdr:rowOff>62230</xdr:rowOff>
    </xdr:to>
    <xdr:sp macro="" textlink="">
      <xdr:nvSpPr>
        <xdr:cNvPr id="353" name="楕円 352"/>
        <xdr:cNvSpPr/>
      </xdr:nvSpPr>
      <xdr:spPr>
        <a:xfrm>
          <a:off x="15430500" y="681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7620</xdr:rowOff>
    </xdr:from>
    <xdr:to>
      <xdr:col>85</xdr:col>
      <xdr:colOff>127000</xdr:colOff>
      <xdr:row>40</xdr:row>
      <xdr:rowOff>11430</xdr:rowOff>
    </xdr:to>
    <xdr:cxnSp macro="">
      <xdr:nvCxnSpPr>
        <xdr:cNvPr id="354" name="直線コネクタ 353"/>
        <xdr:cNvCxnSpPr/>
      </xdr:nvCxnSpPr>
      <xdr:spPr>
        <a:xfrm flipV="1">
          <a:off x="15481300" y="68656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170197</xdr:rowOff>
    </xdr:from>
    <xdr:ext cx="405111" cy="259045"/>
    <xdr:sp macro="" textlink="">
      <xdr:nvSpPr>
        <xdr:cNvPr id="355" name="n_1aveValue【認定こども園・幼稚園・保育所】&#10;有形固定資産減価償却率"/>
        <xdr:cNvSpPr txBox="1"/>
      </xdr:nvSpPr>
      <xdr:spPr>
        <a:xfrm>
          <a:off x="15266044" y="634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99712</xdr:rowOff>
    </xdr:from>
    <xdr:ext cx="405111" cy="259045"/>
    <xdr:sp macro="" textlink="">
      <xdr:nvSpPr>
        <xdr:cNvPr id="356" name="n_2aveValue【認定こども園・幼稚園・保育所】&#10;有形固定資産減価償却率"/>
        <xdr:cNvSpPr txBox="1"/>
      </xdr:nvSpPr>
      <xdr:spPr>
        <a:xfrm>
          <a:off x="14389744" y="627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53357</xdr:rowOff>
    </xdr:from>
    <xdr:ext cx="405111" cy="259045"/>
    <xdr:sp macro="" textlink="">
      <xdr:nvSpPr>
        <xdr:cNvPr id="357" name="n_1mainValue【認定こども園・幼稚園・保育所】&#10;有形固定資産減価償却率"/>
        <xdr:cNvSpPr txBox="1"/>
      </xdr:nvSpPr>
      <xdr:spPr>
        <a:xfrm>
          <a:off x="15266044" y="691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8" name="正方形/長方形 35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9" name="正方形/長方形 35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0" name="正方形/長方形 35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1" name="正方形/長方形 36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2" name="正方形/長方形 36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3" name="正方形/長方形 36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4" name="正方形/長方形 36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5" name="正方形/長方形 36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6" name="テキスト ボックス 36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7" name="直線コネクタ 36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43</xdr:row>
      <xdr:rowOff>105427</xdr:rowOff>
    </xdr:from>
    <xdr:ext cx="467179" cy="259045"/>
    <xdr:sp macro="" textlink="">
      <xdr:nvSpPr>
        <xdr:cNvPr id="368" name="テキスト ボックス 367"/>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42</xdr:row>
      <xdr:rowOff>92528</xdr:rowOff>
    </xdr:from>
    <xdr:to>
      <xdr:col>120</xdr:col>
      <xdr:colOff>114300</xdr:colOff>
      <xdr:row>42</xdr:row>
      <xdr:rowOff>92528</xdr:rowOff>
    </xdr:to>
    <xdr:cxnSp macro="">
      <xdr:nvCxnSpPr>
        <xdr:cNvPr id="369" name="直線コネクタ 368"/>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70" name="テキスト ボックス 369"/>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71" name="直線コネクタ 370"/>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72" name="テキスト ボックス 371"/>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73" name="直線コネクタ 372"/>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74" name="テキスト ボックス 373"/>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75" name="直線コネクタ 374"/>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76" name="テキスト ボックス 375"/>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77" name="直線コネクタ 376"/>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78" name="テキスト ボックス 377"/>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79" name="直線コネクタ 378"/>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80" name="テキスト ボックス 379"/>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1" name="直線コネクタ 38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2" name="テキスト ボックス 38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70757</xdr:rowOff>
    </xdr:from>
    <xdr:to>
      <xdr:col>116</xdr:col>
      <xdr:colOff>62864</xdr:colOff>
      <xdr:row>42</xdr:row>
      <xdr:rowOff>48985</xdr:rowOff>
    </xdr:to>
    <xdr:cxnSp macro="">
      <xdr:nvCxnSpPr>
        <xdr:cNvPr id="384" name="直線コネクタ 383"/>
        <xdr:cNvCxnSpPr/>
      </xdr:nvCxnSpPr>
      <xdr:spPr>
        <a:xfrm flipV="1">
          <a:off x="22160864" y="5900057"/>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52812</xdr:rowOff>
    </xdr:from>
    <xdr:ext cx="469744" cy="259045"/>
    <xdr:sp macro="" textlink="">
      <xdr:nvSpPr>
        <xdr:cNvPr id="385" name="【認定こども園・幼稚園・保育所】&#10;一人当たり面積最小値テキスト"/>
        <xdr:cNvSpPr txBox="1"/>
      </xdr:nvSpPr>
      <xdr:spPr>
        <a:xfrm>
          <a:off x="22199600" y="725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48985</xdr:rowOff>
    </xdr:from>
    <xdr:to>
      <xdr:col>116</xdr:col>
      <xdr:colOff>152400</xdr:colOff>
      <xdr:row>42</xdr:row>
      <xdr:rowOff>48985</xdr:rowOff>
    </xdr:to>
    <xdr:cxnSp macro="">
      <xdr:nvCxnSpPr>
        <xdr:cNvPr id="386" name="直線コネクタ 385"/>
        <xdr:cNvCxnSpPr/>
      </xdr:nvCxnSpPr>
      <xdr:spPr>
        <a:xfrm>
          <a:off x="22072600" y="7249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17434</xdr:rowOff>
    </xdr:from>
    <xdr:ext cx="469744" cy="259045"/>
    <xdr:sp macro="" textlink="">
      <xdr:nvSpPr>
        <xdr:cNvPr id="387" name="【認定こども園・幼稚園・保育所】&#10;一人当たり面積最大値テキスト"/>
        <xdr:cNvSpPr txBox="1"/>
      </xdr:nvSpPr>
      <xdr:spPr>
        <a:xfrm>
          <a:off x="22199600" y="5675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70757</xdr:rowOff>
    </xdr:from>
    <xdr:to>
      <xdr:col>116</xdr:col>
      <xdr:colOff>152400</xdr:colOff>
      <xdr:row>34</xdr:row>
      <xdr:rowOff>70757</xdr:rowOff>
    </xdr:to>
    <xdr:cxnSp macro="">
      <xdr:nvCxnSpPr>
        <xdr:cNvPr id="388" name="直線コネクタ 387"/>
        <xdr:cNvCxnSpPr/>
      </xdr:nvCxnSpPr>
      <xdr:spPr>
        <a:xfrm>
          <a:off x="22072600" y="5900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41927</xdr:rowOff>
    </xdr:from>
    <xdr:ext cx="469744" cy="259045"/>
    <xdr:sp macro="" textlink="">
      <xdr:nvSpPr>
        <xdr:cNvPr id="389" name="【認定こども園・幼稚園・保育所】&#10;一人当たり面積平均値テキスト"/>
        <xdr:cNvSpPr txBox="1"/>
      </xdr:nvSpPr>
      <xdr:spPr>
        <a:xfrm>
          <a:off x="22199600" y="655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63500</xdr:rowOff>
    </xdr:from>
    <xdr:to>
      <xdr:col>116</xdr:col>
      <xdr:colOff>114300</xdr:colOff>
      <xdr:row>38</xdr:row>
      <xdr:rowOff>165100</xdr:rowOff>
    </xdr:to>
    <xdr:sp macro="" textlink="">
      <xdr:nvSpPr>
        <xdr:cNvPr id="390" name="フローチャート: 判断 389"/>
        <xdr:cNvSpPr/>
      </xdr:nvSpPr>
      <xdr:spPr>
        <a:xfrm>
          <a:off x="22110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52615</xdr:rowOff>
    </xdr:from>
    <xdr:to>
      <xdr:col>112</xdr:col>
      <xdr:colOff>38100</xdr:colOff>
      <xdr:row>38</xdr:row>
      <xdr:rowOff>154215</xdr:rowOff>
    </xdr:to>
    <xdr:sp macro="" textlink="">
      <xdr:nvSpPr>
        <xdr:cNvPr id="391" name="フローチャート: 判断 390"/>
        <xdr:cNvSpPr/>
      </xdr:nvSpPr>
      <xdr:spPr>
        <a:xfrm>
          <a:off x="21272500" y="656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120650</xdr:rowOff>
    </xdr:from>
    <xdr:to>
      <xdr:col>107</xdr:col>
      <xdr:colOff>101600</xdr:colOff>
      <xdr:row>40</xdr:row>
      <xdr:rowOff>50800</xdr:rowOff>
    </xdr:to>
    <xdr:sp macro="" textlink="">
      <xdr:nvSpPr>
        <xdr:cNvPr id="392" name="フローチャート: 判断 391"/>
        <xdr:cNvSpPr/>
      </xdr:nvSpPr>
      <xdr:spPr>
        <a:xfrm>
          <a:off x="20383500" y="680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3" name="テキスト ボックス 39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4" name="テキスト ボックス 39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5" name="テキスト ボックス 39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6" name="テキスト ボックス 39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7" name="テキスト ボックス 39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19957</xdr:rowOff>
    </xdr:from>
    <xdr:to>
      <xdr:col>116</xdr:col>
      <xdr:colOff>114300</xdr:colOff>
      <xdr:row>34</xdr:row>
      <xdr:rowOff>121557</xdr:rowOff>
    </xdr:to>
    <xdr:sp macro="" textlink="">
      <xdr:nvSpPr>
        <xdr:cNvPr id="398" name="楕円 397"/>
        <xdr:cNvSpPr/>
      </xdr:nvSpPr>
      <xdr:spPr>
        <a:xfrm>
          <a:off x="22110700" y="584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144434</xdr:rowOff>
    </xdr:from>
    <xdr:ext cx="469744" cy="259045"/>
    <xdr:sp macro="" textlink="">
      <xdr:nvSpPr>
        <xdr:cNvPr id="399" name="【認定こども園・幼稚園・保育所】&#10;一人当たり面積該当値テキスト"/>
        <xdr:cNvSpPr txBox="1"/>
      </xdr:nvSpPr>
      <xdr:spPr>
        <a:xfrm>
          <a:off x="22199600" y="5802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115207</xdr:rowOff>
    </xdr:from>
    <xdr:to>
      <xdr:col>112</xdr:col>
      <xdr:colOff>38100</xdr:colOff>
      <xdr:row>34</xdr:row>
      <xdr:rowOff>45357</xdr:rowOff>
    </xdr:to>
    <xdr:sp macro="" textlink="">
      <xdr:nvSpPr>
        <xdr:cNvPr id="400" name="楕円 399"/>
        <xdr:cNvSpPr/>
      </xdr:nvSpPr>
      <xdr:spPr>
        <a:xfrm>
          <a:off x="21272500" y="577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33</xdr:row>
      <xdr:rowOff>166007</xdr:rowOff>
    </xdr:from>
    <xdr:to>
      <xdr:col>116</xdr:col>
      <xdr:colOff>63500</xdr:colOff>
      <xdr:row>34</xdr:row>
      <xdr:rowOff>70757</xdr:rowOff>
    </xdr:to>
    <xdr:cxnSp macro="">
      <xdr:nvCxnSpPr>
        <xdr:cNvPr id="401" name="直線コネクタ 400"/>
        <xdr:cNvCxnSpPr/>
      </xdr:nvCxnSpPr>
      <xdr:spPr>
        <a:xfrm>
          <a:off x="21323300" y="5823857"/>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145342</xdr:rowOff>
    </xdr:from>
    <xdr:ext cx="469744" cy="259045"/>
    <xdr:sp macro="" textlink="">
      <xdr:nvSpPr>
        <xdr:cNvPr id="402" name="n_1aveValue【認定こども園・幼稚園・保育所】&#10;一人当たり面積"/>
        <xdr:cNvSpPr txBox="1"/>
      </xdr:nvSpPr>
      <xdr:spPr>
        <a:xfrm>
          <a:off x="21075727" y="6660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67327</xdr:rowOff>
    </xdr:from>
    <xdr:ext cx="469744" cy="259045"/>
    <xdr:sp macro="" textlink="">
      <xdr:nvSpPr>
        <xdr:cNvPr id="403" name="n_2aveValue【認定こども園・幼稚園・保育所】&#10;一人当たり面積"/>
        <xdr:cNvSpPr txBox="1"/>
      </xdr:nvSpPr>
      <xdr:spPr>
        <a:xfrm>
          <a:off x="20199427" y="658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32</xdr:row>
      <xdr:rowOff>61884</xdr:rowOff>
    </xdr:from>
    <xdr:ext cx="469744" cy="259045"/>
    <xdr:sp macro="" textlink="">
      <xdr:nvSpPr>
        <xdr:cNvPr id="404" name="n_1mainValue【認定こども園・幼稚園・保育所】&#10;一人当たり面積"/>
        <xdr:cNvSpPr txBox="1"/>
      </xdr:nvSpPr>
      <xdr:spPr>
        <a:xfrm>
          <a:off x="21075727" y="5548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5" name="正方形/長方形 4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6" name="正方形/長方形 40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7" name="正方形/長方形 40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8" name="正方形/長方形 40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9" name="正方形/長方形 40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0" name="正方形/長方形 40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1" name="正方形/長方形 41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2" name="正方形/長方形 41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3" name="テキスト ボックス 41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4" name="直線コネクタ 41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15" name="テキスト ボックス 41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16" name="直線コネクタ 41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17" name="テキスト ボックス 416"/>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18" name="直線コネクタ 41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19" name="テキスト ボックス 41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0" name="直線コネクタ 41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1" name="テキスト ボックス 42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2" name="直線コネクタ 42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3" name="テキスト ボックス 42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4" name="直線コネクタ 42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5" name="テキスト ボックス 42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6" name="直線コネクタ 42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27" name="テキスト ボックス 426"/>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8" name="直線コネクタ 4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29" name="テキスト ボックス 42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35923</xdr:rowOff>
    </xdr:from>
    <xdr:to>
      <xdr:col>85</xdr:col>
      <xdr:colOff>126364</xdr:colOff>
      <xdr:row>63</xdr:row>
      <xdr:rowOff>148590</xdr:rowOff>
    </xdr:to>
    <xdr:cxnSp macro="">
      <xdr:nvCxnSpPr>
        <xdr:cNvPr id="431" name="直線コネクタ 430"/>
        <xdr:cNvCxnSpPr/>
      </xdr:nvCxnSpPr>
      <xdr:spPr>
        <a:xfrm flipV="1">
          <a:off x="16318864" y="9637123"/>
          <a:ext cx="0" cy="1312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152417</xdr:rowOff>
    </xdr:from>
    <xdr:ext cx="405111" cy="259045"/>
    <xdr:sp macro="" textlink="">
      <xdr:nvSpPr>
        <xdr:cNvPr id="432" name="【学校施設】&#10;有形固定資産減価償却率最小値テキスト"/>
        <xdr:cNvSpPr txBox="1"/>
      </xdr:nvSpPr>
      <xdr:spPr>
        <a:xfrm>
          <a:off x="16357600" y="1095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148590</xdr:rowOff>
    </xdr:from>
    <xdr:to>
      <xdr:col>86</xdr:col>
      <xdr:colOff>25400</xdr:colOff>
      <xdr:row>63</xdr:row>
      <xdr:rowOff>148590</xdr:rowOff>
    </xdr:to>
    <xdr:cxnSp macro="">
      <xdr:nvCxnSpPr>
        <xdr:cNvPr id="433" name="直線コネクタ 432"/>
        <xdr:cNvCxnSpPr/>
      </xdr:nvCxnSpPr>
      <xdr:spPr>
        <a:xfrm>
          <a:off x="16230600" y="1094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154050</xdr:rowOff>
    </xdr:from>
    <xdr:ext cx="405111" cy="259045"/>
    <xdr:sp macro="" textlink="">
      <xdr:nvSpPr>
        <xdr:cNvPr id="434" name="【学校施設】&#10;有形固定資産減価償却率最大値テキスト"/>
        <xdr:cNvSpPr txBox="1"/>
      </xdr:nvSpPr>
      <xdr:spPr>
        <a:xfrm>
          <a:off x="16357600" y="941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35923</xdr:rowOff>
    </xdr:from>
    <xdr:to>
      <xdr:col>86</xdr:col>
      <xdr:colOff>25400</xdr:colOff>
      <xdr:row>56</xdr:row>
      <xdr:rowOff>35923</xdr:rowOff>
    </xdr:to>
    <xdr:cxnSp macro="">
      <xdr:nvCxnSpPr>
        <xdr:cNvPr id="435" name="直線コネクタ 434"/>
        <xdr:cNvCxnSpPr/>
      </xdr:nvCxnSpPr>
      <xdr:spPr>
        <a:xfrm>
          <a:off x="16230600" y="963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68415</xdr:rowOff>
    </xdr:from>
    <xdr:ext cx="405111" cy="259045"/>
    <xdr:sp macro="" textlink="">
      <xdr:nvSpPr>
        <xdr:cNvPr id="436" name="【学校施設】&#10;有形固定資産減価償却率平均値テキスト"/>
        <xdr:cNvSpPr txBox="1"/>
      </xdr:nvSpPr>
      <xdr:spPr>
        <a:xfrm>
          <a:off x="16357600" y="10012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45538</xdr:rowOff>
    </xdr:from>
    <xdr:to>
      <xdr:col>85</xdr:col>
      <xdr:colOff>177800</xdr:colOff>
      <xdr:row>59</xdr:row>
      <xdr:rowOff>147138</xdr:rowOff>
    </xdr:to>
    <xdr:sp macro="" textlink="">
      <xdr:nvSpPr>
        <xdr:cNvPr id="437" name="フローチャート: 判断 436"/>
        <xdr:cNvSpPr/>
      </xdr:nvSpPr>
      <xdr:spPr>
        <a:xfrm>
          <a:off x="16268700" y="10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107587</xdr:rowOff>
    </xdr:from>
    <xdr:to>
      <xdr:col>81</xdr:col>
      <xdr:colOff>101600</xdr:colOff>
      <xdr:row>60</xdr:row>
      <xdr:rowOff>37737</xdr:rowOff>
    </xdr:to>
    <xdr:sp macro="" textlink="">
      <xdr:nvSpPr>
        <xdr:cNvPr id="438" name="フローチャート: 判断 437"/>
        <xdr:cNvSpPr/>
      </xdr:nvSpPr>
      <xdr:spPr>
        <a:xfrm>
          <a:off x="15430500" y="1022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135346</xdr:rowOff>
    </xdr:from>
    <xdr:to>
      <xdr:col>76</xdr:col>
      <xdr:colOff>165100</xdr:colOff>
      <xdr:row>59</xdr:row>
      <xdr:rowOff>65496</xdr:rowOff>
    </xdr:to>
    <xdr:sp macro="" textlink="">
      <xdr:nvSpPr>
        <xdr:cNvPr id="439" name="フローチャート: 判断 438"/>
        <xdr:cNvSpPr/>
      </xdr:nvSpPr>
      <xdr:spPr>
        <a:xfrm>
          <a:off x="145415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0" name="テキスト ボックス 43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1" name="テキスト ボックス 44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2" name="テキスト ボックス 44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3" name="テキスト ボックス 44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4" name="テキスト ボックス 44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34109</xdr:rowOff>
    </xdr:from>
    <xdr:to>
      <xdr:col>85</xdr:col>
      <xdr:colOff>177800</xdr:colOff>
      <xdr:row>60</xdr:row>
      <xdr:rowOff>135709</xdr:rowOff>
    </xdr:to>
    <xdr:sp macro="" textlink="">
      <xdr:nvSpPr>
        <xdr:cNvPr id="445" name="楕円 444"/>
        <xdr:cNvSpPr/>
      </xdr:nvSpPr>
      <xdr:spPr>
        <a:xfrm>
          <a:off x="16268700" y="1032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12536</xdr:rowOff>
    </xdr:from>
    <xdr:ext cx="405111" cy="259045"/>
    <xdr:sp macro="" textlink="">
      <xdr:nvSpPr>
        <xdr:cNvPr id="446" name="【学校施設】&#10;有形固定資産減価償却率該当値テキスト"/>
        <xdr:cNvSpPr txBox="1"/>
      </xdr:nvSpPr>
      <xdr:spPr>
        <a:xfrm>
          <a:off x="16357600" y="10299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14515</xdr:rowOff>
    </xdr:from>
    <xdr:to>
      <xdr:col>81</xdr:col>
      <xdr:colOff>101600</xdr:colOff>
      <xdr:row>60</xdr:row>
      <xdr:rowOff>116115</xdr:rowOff>
    </xdr:to>
    <xdr:sp macro="" textlink="">
      <xdr:nvSpPr>
        <xdr:cNvPr id="447" name="楕円 446"/>
        <xdr:cNvSpPr/>
      </xdr:nvSpPr>
      <xdr:spPr>
        <a:xfrm>
          <a:off x="15430500" y="1030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65315</xdr:rowOff>
    </xdr:from>
    <xdr:to>
      <xdr:col>85</xdr:col>
      <xdr:colOff>127000</xdr:colOff>
      <xdr:row>60</xdr:row>
      <xdr:rowOff>84909</xdr:rowOff>
    </xdr:to>
    <xdr:cxnSp macro="">
      <xdr:nvCxnSpPr>
        <xdr:cNvPr id="448" name="直線コネクタ 447"/>
        <xdr:cNvCxnSpPr/>
      </xdr:nvCxnSpPr>
      <xdr:spPr>
        <a:xfrm>
          <a:off x="15481300" y="10352315"/>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54264</xdr:rowOff>
    </xdr:from>
    <xdr:ext cx="405111" cy="259045"/>
    <xdr:sp macro="" textlink="">
      <xdr:nvSpPr>
        <xdr:cNvPr id="449" name="n_1aveValue【学校施設】&#10;有形固定資産減価償却率"/>
        <xdr:cNvSpPr txBox="1"/>
      </xdr:nvSpPr>
      <xdr:spPr>
        <a:xfrm>
          <a:off x="15266044" y="999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82023</xdr:rowOff>
    </xdr:from>
    <xdr:ext cx="405111" cy="259045"/>
    <xdr:sp macro="" textlink="">
      <xdr:nvSpPr>
        <xdr:cNvPr id="450" name="n_2aveValue【学校施設】&#10;有形固定資産減価償却率"/>
        <xdr:cNvSpPr txBox="1"/>
      </xdr:nvSpPr>
      <xdr:spPr>
        <a:xfrm>
          <a:off x="14389744" y="9854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107242</xdr:rowOff>
    </xdr:from>
    <xdr:ext cx="405111" cy="259045"/>
    <xdr:sp macro="" textlink="">
      <xdr:nvSpPr>
        <xdr:cNvPr id="451" name="n_1mainValue【学校施設】&#10;有形固定資産減価償却率"/>
        <xdr:cNvSpPr txBox="1"/>
      </xdr:nvSpPr>
      <xdr:spPr>
        <a:xfrm>
          <a:off x="15266044" y="1039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2" name="正方形/長方形 45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3" name="正方形/長方形 45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4" name="正方形/長方形 45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5" name="正方形/長方形 45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6" name="正方形/長方形 45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7" name="正方形/長方形 45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8" name="正方形/長方形 45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9" name="正方形/長方形 45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0" name="テキスト ボックス 45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1" name="直線コネクタ 46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62" name="テキスト ボックス 46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63" name="直線コネクタ 46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64" name="テキスト ボックス 46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65" name="直線コネクタ 46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66" name="テキスト ボックス 46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67" name="直線コネクタ 46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68" name="テキスト ボックス 46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69" name="直線コネクタ 46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70" name="テキスト ボックス 46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1" name="直線コネクタ 47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2" name="テキスト ボックス 47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82753</xdr:rowOff>
    </xdr:from>
    <xdr:to>
      <xdr:col>116</xdr:col>
      <xdr:colOff>62864</xdr:colOff>
      <xdr:row>64</xdr:row>
      <xdr:rowOff>89612</xdr:rowOff>
    </xdr:to>
    <xdr:cxnSp macro="">
      <xdr:nvCxnSpPr>
        <xdr:cNvPr id="474" name="直線コネクタ 473"/>
        <xdr:cNvCxnSpPr/>
      </xdr:nvCxnSpPr>
      <xdr:spPr>
        <a:xfrm flipV="1">
          <a:off x="22160864" y="9512503"/>
          <a:ext cx="0" cy="1549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93439</xdr:rowOff>
    </xdr:from>
    <xdr:ext cx="469744" cy="259045"/>
    <xdr:sp macro="" textlink="">
      <xdr:nvSpPr>
        <xdr:cNvPr id="475" name="【学校施設】&#10;一人当たり面積最小値テキスト"/>
        <xdr:cNvSpPr txBox="1"/>
      </xdr:nvSpPr>
      <xdr:spPr>
        <a:xfrm>
          <a:off x="22199600" y="11066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89612</xdr:rowOff>
    </xdr:from>
    <xdr:to>
      <xdr:col>116</xdr:col>
      <xdr:colOff>152400</xdr:colOff>
      <xdr:row>64</xdr:row>
      <xdr:rowOff>89612</xdr:rowOff>
    </xdr:to>
    <xdr:cxnSp macro="">
      <xdr:nvCxnSpPr>
        <xdr:cNvPr id="476" name="直線コネクタ 475"/>
        <xdr:cNvCxnSpPr/>
      </xdr:nvCxnSpPr>
      <xdr:spPr>
        <a:xfrm>
          <a:off x="22072600" y="1106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29430</xdr:rowOff>
    </xdr:from>
    <xdr:ext cx="469744" cy="259045"/>
    <xdr:sp macro="" textlink="">
      <xdr:nvSpPr>
        <xdr:cNvPr id="477" name="【学校施設】&#10;一人当たり面積最大値テキスト"/>
        <xdr:cNvSpPr txBox="1"/>
      </xdr:nvSpPr>
      <xdr:spPr>
        <a:xfrm>
          <a:off x="22199600" y="928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82753</xdr:rowOff>
    </xdr:from>
    <xdr:to>
      <xdr:col>116</xdr:col>
      <xdr:colOff>152400</xdr:colOff>
      <xdr:row>55</xdr:row>
      <xdr:rowOff>82753</xdr:rowOff>
    </xdr:to>
    <xdr:cxnSp macro="">
      <xdr:nvCxnSpPr>
        <xdr:cNvPr id="478" name="直線コネクタ 477"/>
        <xdr:cNvCxnSpPr/>
      </xdr:nvCxnSpPr>
      <xdr:spPr>
        <a:xfrm>
          <a:off x="22072600" y="9512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55643</xdr:rowOff>
    </xdr:from>
    <xdr:ext cx="469744" cy="259045"/>
    <xdr:sp macro="" textlink="">
      <xdr:nvSpPr>
        <xdr:cNvPr id="479" name="【学校施設】&#10;一人当たり面積平均値テキスト"/>
        <xdr:cNvSpPr txBox="1"/>
      </xdr:nvSpPr>
      <xdr:spPr>
        <a:xfrm>
          <a:off x="22199600" y="103426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77216</xdr:rowOff>
    </xdr:from>
    <xdr:to>
      <xdr:col>116</xdr:col>
      <xdr:colOff>114300</xdr:colOff>
      <xdr:row>61</xdr:row>
      <xdr:rowOff>7366</xdr:rowOff>
    </xdr:to>
    <xdr:sp macro="" textlink="">
      <xdr:nvSpPr>
        <xdr:cNvPr id="480" name="フローチャート: 判断 479"/>
        <xdr:cNvSpPr/>
      </xdr:nvSpPr>
      <xdr:spPr>
        <a:xfrm>
          <a:off x="22110700" y="1036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79959</xdr:rowOff>
    </xdr:from>
    <xdr:to>
      <xdr:col>112</xdr:col>
      <xdr:colOff>38100</xdr:colOff>
      <xdr:row>61</xdr:row>
      <xdr:rowOff>10109</xdr:rowOff>
    </xdr:to>
    <xdr:sp macro="" textlink="">
      <xdr:nvSpPr>
        <xdr:cNvPr id="481" name="フローチャート: 判断 480"/>
        <xdr:cNvSpPr/>
      </xdr:nvSpPr>
      <xdr:spPr>
        <a:xfrm>
          <a:off x="21272500" y="1036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132537</xdr:rowOff>
    </xdr:from>
    <xdr:to>
      <xdr:col>107</xdr:col>
      <xdr:colOff>101600</xdr:colOff>
      <xdr:row>62</xdr:row>
      <xdr:rowOff>62687</xdr:rowOff>
    </xdr:to>
    <xdr:sp macro="" textlink="">
      <xdr:nvSpPr>
        <xdr:cNvPr id="482" name="フローチャート: 判断 481"/>
        <xdr:cNvSpPr/>
      </xdr:nvSpPr>
      <xdr:spPr>
        <a:xfrm>
          <a:off x="20383500" y="10590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3" name="テキスト ボックス 48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4" name="テキスト ボックス 48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5" name="テキスト ボックス 48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6" name="テキスト ボックス 48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7" name="テキスト ボックス 48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31953</xdr:rowOff>
    </xdr:from>
    <xdr:to>
      <xdr:col>116</xdr:col>
      <xdr:colOff>114300</xdr:colOff>
      <xdr:row>55</xdr:row>
      <xdr:rowOff>133553</xdr:rowOff>
    </xdr:to>
    <xdr:sp macro="" textlink="">
      <xdr:nvSpPr>
        <xdr:cNvPr id="488" name="楕円 487"/>
        <xdr:cNvSpPr/>
      </xdr:nvSpPr>
      <xdr:spPr>
        <a:xfrm>
          <a:off x="22110700" y="946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54</xdr:row>
      <xdr:rowOff>156430</xdr:rowOff>
    </xdr:from>
    <xdr:ext cx="469744" cy="259045"/>
    <xdr:sp macro="" textlink="">
      <xdr:nvSpPr>
        <xdr:cNvPr id="489" name="【学校施設】&#10;一人当たり面積該当値テキスト"/>
        <xdr:cNvSpPr txBox="1"/>
      </xdr:nvSpPr>
      <xdr:spPr>
        <a:xfrm>
          <a:off x="22199600" y="9414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64871</xdr:rowOff>
    </xdr:from>
    <xdr:to>
      <xdr:col>112</xdr:col>
      <xdr:colOff>38100</xdr:colOff>
      <xdr:row>55</xdr:row>
      <xdr:rowOff>166471</xdr:rowOff>
    </xdr:to>
    <xdr:sp macro="" textlink="">
      <xdr:nvSpPr>
        <xdr:cNvPr id="490" name="楕円 489"/>
        <xdr:cNvSpPr/>
      </xdr:nvSpPr>
      <xdr:spPr>
        <a:xfrm>
          <a:off x="21272500" y="9494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55</xdr:row>
      <xdr:rowOff>82753</xdr:rowOff>
    </xdr:from>
    <xdr:to>
      <xdr:col>116</xdr:col>
      <xdr:colOff>63500</xdr:colOff>
      <xdr:row>55</xdr:row>
      <xdr:rowOff>115671</xdr:rowOff>
    </xdr:to>
    <xdr:cxnSp macro="">
      <xdr:nvCxnSpPr>
        <xdr:cNvPr id="491" name="直線コネクタ 490"/>
        <xdr:cNvCxnSpPr/>
      </xdr:nvCxnSpPr>
      <xdr:spPr>
        <a:xfrm flipV="1">
          <a:off x="21323300" y="9512503"/>
          <a:ext cx="838200" cy="32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1236</xdr:rowOff>
    </xdr:from>
    <xdr:ext cx="469744" cy="259045"/>
    <xdr:sp macro="" textlink="">
      <xdr:nvSpPr>
        <xdr:cNvPr id="492" name="n_1aveValue【学校施設】&#10;一人当たり面積"/>
        <xdr:cNvSpPr txBox="1"/>
      </xdr:nvSpPr>
      <xdr:spPr>
        <a:xfrm>
          <a:off x="21075727" y="10459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79214</xdr:rowOff>
    </xdr:from>
    <xdr:ext cx="469744" cy="259045"/>
    <xdr:sp macro="" textlink="">
      <xdr:nvSpPr>
        <xdr:cNvPr id="493" name="n_2aveValue【学校施設】&#10;一人当たり面積"/>
        <xdr:cNvSpPr txBox="1"/>
      </xdr:nvSpPr>
      <xdr:spPr>
        <a:xfrm>
          <a:off x="20199427" y="10366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54</xdr:row>
      <xdr:rowOff>11548</xdr:rowOff>
    </xdr:from>
    <xdr:ext cx="469744" cy="259045"/>
    <xdr:sp macro="" textlink="">
      <xdr:nvSpPr>
        <xdr:cNvPr id="494" name="n_1mainValue【学校施設】&#10;一人当たり面積"/>
        <xdr:cNvSpPr txBox="1"/>
      </xdr:nvSpPr>
      <xdr:spPr>
        <a:xfrm>
          <a:off x="21075727" y="9269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5" name="正方形/長方形 49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6" name="正方形/長方形 49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7" name="正方形/長方形 49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8" name="正方形/長方形 49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9" name="正方形/長方形 49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0" name="正方形/長方形 49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1" name="正方形/長方形 50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2" name="正方形/長方形 50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3" name="テキスト ボックス 50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4" name="直線コネクタ 50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05" name="テキスト ボックス 504"/>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06" name="直線コネクタ 505"/>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07" name="テキスト ボックス 506"/>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08" name="直線コネクタ 507"/>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09" name="テキスト ボックス 508"/>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10" name="直線コネクタ 50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11" name="テキスト ボックス 51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12" name="直線コネクタ 511"/>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13" name="テキスト ボックス 512"/>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14" name="直線コネクタ 513"/>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15" name="テキスト ボックス 514"/>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6" name="直線コネクタ 51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7" name="テキスト ボックス 51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0</xdr:rowOff>
    </xdr:from>
    <xdr:to>
      <xdr:col>85</xdr:col>
      <xdr:colOff>126364</xdr:colOff>
      <xdr:row>85</xdr:row>
      <xdr:rowOff>45720</xdr:rowOff>
    </xdr:to>
    <xdr:cxnSp macro="">
      <xdr:nvCxnSpPr>
        <xdr:cNvPr id="519" name="直線コネクタ 518"/>
        <xdr:cNvCxnSpPr/>
      </xdr:nvCxnSpPr>
      <xdr:spPr>
        <a:xfrm flipV="1">
          <a:off x="16318864" y="1337310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49547</xdr:rowOff>
    </xdr:from>
    <xdr:ext cx="405111" cy="259045"/>
    <xdr:sp macro="" textlink="">
      <xdr:nvSpPr>
        <xdr:cNvPr id="520" name="【児童館】&#10;有形固定資産減価償却率最小値テキスト"/>
        <xdr:cNvSpPr txBox="1"/>
      </xdr:nvSpPr>
      <xdr:spPr>
        <a:xfrm>
          <a:off x="16357600" y="1462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45720</xdr:rowOff>
    </xdr:from>
    <xdr:to>
      <xdr:col>86</xdr:col>
      <xdr:colOff>25400</xdr:colOff>
      <xdr:row>85</xdr:row>
      <xdr:rowOff>45720</xdr:rowOff>
    </xdr:to>
    <xdr:cxnSp macro="">
      <xdr:nvCxnSpPr>
        <xdr:cNvPr id="521" name="直線コネクタ 520"/>
        <xdr:cNvCxnSpPr/>
      </xdr:nvCxnSpPr>
      <xdr:spPr>
        <a:xfrm>
          <a:off x="16230600" y="1461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118127</xdr:rowOff>
    </xdr:from>
    <xdr:ext cx="405111" cy="259045"/>
    <xdr:sp macro="" textlink="">
      <xdr:nvSpPr>
        <xdr:cNvPr id="522" name="【児童館】&#10;有形固定資産減価償却率最大値テキスト"/>
        <xdr:cNvSpPr txBox="1"/>
      </xdr:nvSpPr>
      <xdr:spPr>
        <a:xfrm>
          <a:off x="16357600" y="1314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0</xdr:rowOff>
    </xdr:from>
    <xdr:to>
      <xdr:col>86</xdr:col>
      <xdr:colOff>25400</xdr:colOff>
      <xdr:row>78</xdr:row>
      <xdr:rowOff>0</xdr:rowOff>
    </xdr:to>
    <xdr:cxnSp macro="">
      <xdr:nvCxnSpPr>
        <xdr:cNvPr id="523" name="直線コネクタ 522"/>
        <xdr:cNvCxnSpPr/>
      </xdr:nvCxnSpPr>
      <xdr:spPr>
        <a:xfrm>
          <a:off x="16230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49547</xdr:rowOff>
    </xdr:from>
    <xdr:ext cx="405111" cy="259045"/>
    <xdr:sp macro="" textlink="">
      <xdr:nvSpPr>
        <xdr:cNvPr id="524" name="【児童館】&#10;有形固定資産減価償却率平均値テキスト"/>
        <xdr:cNvSpPr txBox="1"/>
      </xdr:nvSpPr>
      <xdr:spPr>
        <a:xfrm>
          <a:off x="16357600" y="142798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71120</xdr:rowOff>
    </xdr:from>
    <xdr:to>
      <xdr:col>85</xdr:col>
      <xdr:colOff>177800</xdr:colOff>
      <xdr:row>84</xdr:row>
      <xdr:rowOff>1270</xdr:rowOff>
    </xdr:to>
    <xdr:sp macro="" textlink="">
      <xdr:nvSpPr>
        <xdr:cNvPr id="525" name="フローチャート: 判断 524"/>
        <xdr:cNvSpPr/>
      </xdr:nvSpPr>
      <xdr:spPr>
        <a:xfrm>
          <a:off x="16268700" y="1430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42545</xdr:rowOff>
    </xdr:from>
    <xdr:to>
      <xdr:col>81</xdr:col>
      <xdr:colOff>101600</xdr:colOff>
      <xdr:row>83</xdr:row>
      <xdr:rowOff>144145</xdr:rowOff>
    </xdr:to>
    <xdr:sp macro="" textlink="">
      <xdr:nvSpPr>
        <xdr:cNvPr id="526" name="フローチャート: 判断 525"/>
        <xdr:cNvSpPr/>
      </xdr:nvSpPr>
      <xdr:spPr>
        <a:xfrm>
          <a:off x="15430500" y="1427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156845</xdr:rowOff>
    </xdr:from>
    <xdr:to>
      <xdr:col>76</xdr:col>
      <xdr:colOff>165100</xdr:colOff>
      <xdr:row>83</xdr:row>
      <xdr:rowOff>86995</xdr:rowOff>
    </xdr:to>
    <xdr:sp macro="" textlink="">
      <xdr:nvSpPr>
        <xdr:cNvPr id="527" name="フローチャート: 判断 526"/>
        <xdr:cNvSpPr/>
      </xdr:nvSpPr>
      <xdr:spPr>
        <a:xfrm>
          <a:off x="14541500" y="1421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8" name="テキスト ボックス 52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9" name="テキスト ボックス 52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0" name="テキスト ボックス 52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1" name="テキスト ボックス 53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2" name="テキスト ボックス 53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128270</xdr:rowOff>
    </xdr:from>
    <xdr:to>
      <xdr:col>85</xdr:col>
      <xdr:colOff>177800</xdr:colOff>
      <xdr:row>81</xdr:row>
      <xdr:rowOff>58420</xdr:rowOff>
    </xdr:to>
    <xdr:sp macro="" textlink="">
      <xdr:nvSpPr>
        <xdr:cNvPr id="533" name="楕円 532"/>
        <xdr:cNvSpPr/>
      </xdr:nvSpPr>
      <xdr:spPr>
        <a:xfrm>
          <a:off x="16268700" y="1384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151147</xdr:rowOff>
    </xdr:from>
    <xdr:ext cx="405111" cy="259045"/>
    <xdr:sp macro="" textlink="">
      <xdr:nvSpPr>
        <xdr:cNvPr id="534" name="【児童館】&#10;有形固定資産減価償却率該当値テキスト"/>
        <xdr:cNvSpPr txBox="1"/>
      </xdr:nvSpPr>
      <xdr:spPr>
        <a:xfrm>
          <a:off x="16357600" y="1369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2539</xdr:rowOff>
    </xdr:from>
    <xdr:to>
      <xdr:col>81</xdr:col>
      <xdr:colOff>101600</xdr:colOff>
      <xdr:row>81</xdr:row>
      <xdr:rowOff>104139</xdr:rowOff>
    </xdr:to>
    <xdr:sp macro="" textlink="">
      <xdr:nvSpPr>
        <xdr:cNvPr id="535" name="楕円 534"/>
        <xdr:cNvSpPr/>
      </xdr:nvSpPr>
      <xdr:spPr>
        <a:xfrm>
          <a:off x="15430500" y="138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7620</xdr:rowOff>
    </xdr:from>
    <xdr:to>
      <xdr:col>85</xdr:col>
      <xdr:colOff>127000</xdr:colOff>
      <xdr:row>81</xdr:row>
      <xdr:rowOff>53339</xdr:rowOff>
    </xdr:to>
    <xdr:cxnSp macro="">
      <xdr:nvCxnSpPr>
        <xdr:cNvPr id="536" name="直線コネクタ 535"/>
        <xdr:cNvCxnSpPr/>
      </xdr:nvCxnSpPr>
      <xdr:spPr>
        <a:xfrm flipV="1">
          <a:off x="15481300" y="13895070"/>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135272</xdr:rowOff>
    </xdr:from>
    <xdr:ext cx="405111" cy="259045"/>
    <xdr:sp macro="" textlink="">
      <xdr:nvSpPr>
        <xdr:cNvPr id="537" name="n_1aveValue【児童館】&#10;有形固定資産減価償却率"/>
        <xdr:cNvSpPr txBox="1"/>
      </xdr:nvSpPr>
      <xdr:spPr>
        <a:xfrm>
          <a:off x="15266044" y="1436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103522</xdr:rowOff>
    </xdr:from>
    <xdr:ext cx="405111" cy="259045"/>
    <xdr:sp macro="" textlink="">
      <xdr:nvSpPr>
        <xdr:cNvPr id="538" name="n_2aveValue【児童館】&#10;有形固定資産減価償却率"/>
        <xdr:cNvSpPr txBox="1"/>
      </xdr:nvSpPr>
      <xdr:spPr>
        <a:xfrm>
          <a:off x="14389744" y="13990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120666</xdr:rowOff>
    </xdr:from>
    <xdr:ext cx="405111" cy="259045"/>
    <xdr:sp macro="" textlink="">
      <xdr:nvSpPr>
        <xdr:cNvPr id="539" name="n_1mainValue【児童館】&#10;有形固定資産減価償却率"/>
        <xdr:cNvSpPr txBox="1"/>
      </xdr:nvSpPr>
      <xdr:spPr>
        <a:xfrm>
          <a:off x="15266044" y="1366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40" name="正方形/長方形 53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1" name="正方形/長方形 54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2" name="正方形/長方形 54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3" name="正方形/長方形 54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4" name="正方形/長方形 54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5" name="正方形/長方形 54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6" name="正方形/長方形 54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7" name="正方形/長方形 54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8" name="テキスト ボックス 54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9" name="直線コネクタ 54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50" name="直線コネクタ 549"/>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51" name="テキスト ボックス 550"/>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52" name="直線コネクタ 551"/>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53" name="テキスト ボックス 552"/>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54" name="直線コネクタ 553"/>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55" name="テキスト ボックス 554"/>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56" name="直線コネクタ 555"/>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57" name="テキスト ボックス 556"/>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8" name="直線コネクタ 55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9" name="テキスト ボックス 55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38100</xdr:rowOff>
    </xdr:from>
    <xdr:to>
      <xdr:col>116</xdr:col>
      <xdr:colOff>62864</xdr:colOff>
      <xdr:row>85</xdr:row>
      <xdr:rowOff>95250</xdr:rowOff>
    </xdr:to>
    <xdr:cxnSp macro="">
      <xdr:nvCxnSpPr>
        <xdr:cNvPr id="561" name="直線コネクタ 560"/>
        <xdr:cNvCxnSpPr/>
      </xdr:nvCxnSpPr>
      <xdr:spPr>
        <a:xfrm flipV="1">
          <a:off x="22160864" y="134112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99077</xdr:rowOff>
    </xdr:from>
    <xdr:ext cx="469744" cy="259045"/>
    <xdr:sp macro="" textlink="">
      <xdr:nvSpPr>
        <xdr:cNvPr id="562" name="【児童館】&#10;一人当たり面積最小値テキスト"/>
        <xdr:cNvSpPr txBox="1"/>
      </xdr:nvSpPr>
      <xdr:spPr>
        <a:xfrm>
          <a:off x="22199600"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95250</xdr:rowOff>
    </xdr:from>
    <xdr:to>
      <xdr:col>116</xdr:col>
      <xdr:colOff>152400</xdr:colOff>
      <xdr:row>85</xdr:row>
      <xdr:rowOff>95250</xdr:rowOff>
    </xdr:to>
    <xdr:cxnSp macro="">
      <xdr:nvCxnSpPr>
        <xdr:cNvPr id="563" name="直線コネクタ 562"/>
        <xdr:cNvCxnSpPr/>
      </xdr:nvCxnSpPr>
      <xdr:spPr>
        <a:xfrm>
          <a:off x="22072600" y="1466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156227</xdr:rowOff>
    </xdr:from>
    <xdr:ext cx="469744" cy="259045"/>
    <xdr:sp macro="" textlink="">
      <xdr:nvSpPr>
        <xdr:cNvPr id="564" name="【児童館】&#10;一人当たり面積最大値テキスト"/>
        <xdr:cNvSpPr txBox="1"/>
      </xdr:nvSpPr>
      <xdr:spPr>
        <a:xfrm>
          <a:off x="22199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38100</xdr:rowOff>
    </xdr:from>
    <xdr:to>
      <xdr:col>116</xdr:col>
      <xdr:colOff>152400</xdr:colOff>
      <xdr:row>78</xdr:row>
      <xdr:rowOff>38100</xdr:rowOff>
    </xdr:to>
    <xdr:cxnSp macro="">
      <xdr:nvCxnSpPr>
        <xdr:cNvPr id="565" name="直線コネクタ 564"/>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147338</xdr:rowOff>
    </xdr:from>
    <xdr:ext cx="469744" cy="259045"/>
    <xdr:sp macro="" textlink="">
      <xdr:nvSpPr>
        <xdr:cNvPr id="566" name="【児童館】&#10;一人当たり面積平均値テキスト"/>
        <xdr:cNvSpPr txBox="1"/>
      </xdr:nvSpPr>
      <xdr:spPr>
        <a:xfrm>
          <a:off x="22199600" y="14034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124461</xdr:rowOff>
    </xdr:from>
    <xdr:to>
      <xdr:col>116</xdr:col>
      <xdr:colOff>114300</xdr:colOff>
      <xdr:row>83</xdr:row>
      <xdr:rowOff>54611</xdr:rowOff>
    </xdr:to>
    <xdr:sp macro="" textlink="">
      <xdr:nvSpPr>
        <xdr:cNvPr id="567" name="フローチャート: 判断 566"/>
        <xdr:cNvSpPr/>
      </xdr:nvSpPr>
      <xdr:spPr>
        <a:xfrm>
          <a:off x="221107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568" name="フローチャート: 判断 567"/>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67311</xdr:rowOff>
    </xdr:from>
    <xdr:to>
      <xdr:col>107</xdr:col>
      <xdr:colOff>101600</xdr:colOff>
      <xdr:row>83</xdr:row>
      <xdr:rowOff>168911</xdr:rowOff>
    </xdr:to>
    <xdr:sp macro="" textlink="">
      <xdr:nvSpPr>
        <xdr:cNvPr id="569" name="フローチャート: 判断 568"/>
        <xdr:cNvSpPr/>
      </xdr:nvSpPr>
      <xdr:spPr>
        <a:xfrm>
          <a:off x="20383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0" name="テキスト ボックス 56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1" name="テキスト ボックス 57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2" name="テキスト ボックス 57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3" name="テキスト ボックス 57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4" name="テキスト ボックス 57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124461</xdr:rowOff>
    </xdr:from>
    <xdr:to>
      <xdr:col>116</xdr:col>
      <xdr:colOff>114300</xdr:colOff>
      <xdr:row>85</xdr:row>
      <xdr:rowOff>54611</xdr:rowOff>
    </xdr:to>
    <xdr:sp macro="" textlink="">
      <xdr:nvSpPr>
        <xdr:cNvPr id="575" name="楕円 574"/>
        <xdr:cNvSpPr/>
      </xdr:nvSpPr>
      <xdr:spPr>
        <a:xfrm>
          <a:off x="221107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39388</xdr:rowOff>
    </xdr:from>
    <xdr:ext cx="469744" cy="259045"/>
    <xdr:sp macro="" textlink="">
      <xdr:nvSpPr>
        <xdr:cNvPr id="576" name="【児童館】&#10;一人当たり面積該当値テキスト"/>
        <xdr:cNvSpPr txBox="1"/>
      </xdr:nvSpPr>
      <xdr:spPr>
        <a:xfrm>
          <a:off x="22199600" y="1444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124461</xdr:rowOff>
    </xdr:from>
    <xdr:to>
      <xdr:col>112</xdr:col>
      <xdr:colOff>38100</xdr:colOff>
      <xdr:row>85</xdr:row>
      <xdr:rowOff>54611</xdr:rowOff>
    </xdr:to>
    <xdr:sp macro="" textlink="">
      <xdr:nvSpPr>
        <xdr:cNvPr id="577" name="楕円 576"/>
        <xdr:cNvSpPr/>
      </xdr:nvSpPr>
      <xdr:spPr>
        <a:xfrm>
          <a:off x="21272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3811</xdr:rowOff>
    </xdr:from>
    <xdr:to>
      <xdr:col>116</xdr:col>
      <xdr:colOff>63500</xdr:colOff>
      <xdr:row>85</xdr:row>
      <xdr:rowOff>3811</xdr:rowOff>
    </xdr:to>
    <xdr:cxnSp macro="">
      <xdr:nvCxnSpPr>
        <xdr:cNvPr id="578" name="直線コネクタ 577"/>
        <xdr:cNvCxnSpPr/>
      </xdr:nvCxnSpPr>
      <xdr:spPr>
        <a:xfrm>
          <a:off x="21323300" y="145770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162577</xdr:rowOff>
    </xdr:from>
    <xdr:ext cx="469744" cy="259045"/>
    <xdr:sp macro="" textlink="">
      <xdr:nvSpPr>
        <xdr:cNvPr id="579" name="n_1aveValue【児童館】&#10;一人当たり面積"/>
        <xdr:cNvSpPr txBox="1"/>
      </xdr:nvSpPr>
      <xdr:spPr>
        <a:xfrm>
          <a:off x="21075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13988</xdr:rowOff>
    </xdr:from>
    <xdr:ext cx="469744" cy="259045"/>
    <xdr:sp macro="" textlink="">
      <xdr:nvSpPr>
        <xdr:cNvPr id="580" name="n_2aveValue【児童館】&#10;一人当たり面積"/>
        <xdr:cNvSpPr txBox="1"/>
      </xdr:nvSpPr>
      <xdr:spPr>
        <a:xfrm>
          <a:off x="20199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45738</xdr:rowOff>
    </xdr:from>
    <xdr:ext cx="469744" cy="259045"/>
    <xdr:sp macro="" textlink="">
      <xdr:nvSpPr>
        <xdr:cNvPr id="581" name="n_1mainValue【児童館】&#10;一人当たり面積"/>
        <xdr:cNvSpPr txBox="1"/>
      </xdr:nvSpPr>
      <xdr:spPr>
        <a:xfrm>
          <a:off x="21075727" y="1461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2" name="正方形/長方形 58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3" name="正方形/長方形 58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4" name="正方形/長方形 58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5" name="正方形/長方形 58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6" name="正方形/長方形 58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7" name="正方形/長方形 58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8" name="正方形/長方形 58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9" name="正方形/長方形 58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0" name="テキスト ボックス 58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1" name="直線コネクタ 59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92" name="テキスト ボックス 591"/>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93" name="直線コネクタ 592"/>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94" name="テキスト ボックス 593"/>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95" name="直線コネクタ 594"/>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96" name="テキスト ボックス 595"/>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97" name="直線コネクタ 596"/>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98" name="テキスト ボックス 597"/>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99" name="直線コネクタ 598"/>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00" name="テキスト ボックス 599"/>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1" name="直線コネクタ 60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2" name="テキスト ボックス 60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109</xdr:row>
      <xdr:rowOff>763</xdr:rowOff>
    </xdr:to>
    <xdr:cxnSp macro="">
      <xdr:nvCxnSpPr>
        <xdr:cNvPr id="604" name="直線コネクタ 603"/>
        <xdr:cNvCxnSpPr/>
      </xdr:nvCxnSpPr>
      <xdr:spPr>
        <a:xfrm flipV="1">
          <a:off x="16318864" y="17221200"/>
          <a:ext cx="0" cy="1467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4590</xdr:rowOff>
    </xdr:from>
    <xdr:ext cx="405111" cy="259045"/>
    <xdr:sp macro="" textlink="">
      <xdr:nvSpPr>
        <xdr:cNvPr id="605" name="【公民館】&#10;有形固定資産減価償却率最小値テキスト"/>
        <xdr:cNvSpPr txBox="1"/>
      </xdr:nvSpPr>
      <xdr:spPr>
        <a:xfrm>
          <a:off x="16357600" y="18692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763</xdr:rowOff>
    </xdr:from>
    <xdr:to>
      <xdr:col>86</xdr:col>
      <xdr:colOff>25400</xdr:colOff>
      <xdr:row>109</xdr:row>
      <xdr:rowOff>763</xdr:rowOff>
    </xdr:to>
    <xdr:cxnSp macro="">
      <xdr:nvCxnSpPr>
        <xdr:cNvPr id="606" name="直線コネクタ 605"/>
        <xdr:cNvCxnSpPr/>
      </xdr:nvCxnSpPr>
      <xdr:spPr>
        <a:xfrm>
          <a:off x="16230600" y="18688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607" name="【公民館】&#10;有形固定資産減価償却率最大値テキスト"/>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608" name="直線コネクタ 607"/>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13988</xdr:rowOff>
    </xdr:from>
    <xdr:ext cx="405111" cy="259045"/>
    <xdr:sp macro="" textlink="">
      <xdr:nvSpPr>
        <xdr:cNvPr id="609" name="【公民館】&#10;有形固定資産減価償却率平均値テキスト"/>
        <xdr:cNvSpPr txBox="1"/>
      </xdr:nvSpPr>
      <xdr:spPr>
        <a:xfrm>
          <a:off x="16357600" y="18016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162561</xdr:rowOff>
    </xdr:from>
    <xdr:to>
      <xdr:col>85</xdr:col>
      <xdr:colOff>177800</xdr:colOff>
      <xdr:row>106</xdr:row>
      <xdr:rowOff>92711</xdr:rowOff>
    </xdr:to>
    <xdr:sp macro="" textlink="">
      <xdr:nvSpPr>
        <xdr:cNvPr id="610" name="フローチャート: 判断 609"/>
        <xdr:cNvSpPr/>
      </xdr:nvSpPr>
      <xdr:spPr>
        <a:xfrm>
          <a:off x="162687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18542</xdr:rowOff>
    </xdr:from>
    <xdr:to>
      <xdr:col>81</xdr:col>
      <xdr:colOff>101600</xdr:colOff>
      <xdr:row>106</xdr:row>
      <xdr:rowOff>120142</xdr:rowOff>
    </xdr:to>
    <xdr:sp macro="" textlink="">
      <xdr:nvSpPr>
        <xdr:cNvPr id="611" name="フローチャート: 判断 610"/>
        <xdr:cNvSpPr/>
      </xdr:nvSpPr>
      <xdr:spPr>
        <a:xfrm>
          <a:off x="15430500" y="1819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43687</xdr:rowOff>
    </xdr:from>
    <xdr:to>
      <xdr:col>76</xdr:col>
      <xdr:colOff>165100</xdr:colOff>
      <xdr:row>106</xdr:row>
      <xdr:rowOff>145287</xdr:rowOff>
    </xdr:to>
    <xdr:sp macro="" textlink="">
      <xdr:nvSpPr>
        <xdr:cNvPr id="612" name="フローチャート: 判断 611"/>
        <xdr:cNvSpPr/>
      </xdr:nvSpPr>
      <xdr:spPr>
        <a:xfrm>
          <a:off x="14541500" y="1821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3" name="テキスト ボックス 61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4" name="テキスト ボックス 61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5" name="テキスト ボックス 61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6" name="テキスト ボックス 61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7" name="テキスト ボックス 61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59689</xdr:rowOff>
    </xdr:from>
    <xdr:to>
      <xdr:col>85</xdr:col>
      <xdr:colOff>177800</xdr:colOff>
      <xdr:row>107</xdr:row>
      <xdr:rowOff>161289</xdr:rowOff>
    </xdr:to>
    <xdr:sp macro="" textlink="">
      <xdr:nvSpPr>
        <xdr:cNvPr id="618" name="楕円 617"/>
        <xdr:cNvSpPr/>
      </xdr:nvSpPr>
      <xdr:spPr>
        <a:xfrm>
          <a:off x="162687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38116</xdr:rowOff>
    </xdr:from>
    <xdr:ext cx="405111" cy="259045"/>
    <xdr:sp macro="" textlink="">
      <xdr:nvSpPr>
        <xdr:cNvPr id="619" name="【公民館】&#10;有形固定資産減価償却率該当値テキスト"/>
        <xdr:cNvSpPr txBox="1"/>
      </xdr:nvSpPr>
      <xdr:spPr>
        <a:xfrm>
          <a:off x="16357600" y="1838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103124</xdr:rowOff>
    </xdr:from>
    <xdr:to>
      <xdr:col>81</xdr:col>
      <xdr:colOff>101600</xdr:colOff>
      <xdr:row>108</xdr:row>
      <xdr:rowOff>33274</xdr:rowOff>
    </xdr:to>
    <xdr:sp macro="" textlink="">
      <xdr:nvSpPr>
        <xdr:cNvPr id="620" name="楕円 619"/>
        <xdr:cNvSpPr/>
      </xdr:nvSpPr>
      <xdr:spPr>
        <a:xfrm>
          <a:off x="15430500" y="1844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110489</xdr:rowOff>
    </xdr:from>
    <xdr:to>
      <xdr:col>85</xdr:col>
      <xdr:colOff>127000</xdr:colOff>
      <xdr:row>107</xdr:row>
      <xdr:rowOff>153924</xdr:rowOff>
    </xdr:to>
    <xdr:cxnSp macro="">
      <xdr:nvCxnSpPr>
        <xdr:cNvPr id="621" name="直線コネクタ 620"/>
        <xdr:cNvCxnSpPr/>
      </xdr:nvCxnSpPr>
      <xdr:spPr>
        <a:xfrm flipV="1">
          <a:off x="15481300" y="18455639"/>
          <a:ext cx="8382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136669</xdr:rowOff>
    </xdr:from>
    <xdr:ext cx="405111" cy="259045"/>
    <xdr:sp macro="" textlink="">
      <xdr:nvSpPr>
        <xdr:cNvPr id="622" name="n_1aveValue【公民館】&#10;有形固定資産減価償却率"/>
        <xdr:cNvSpPr txBox="1"/>
      </xdr:nvSpPr>
      <xdr:spPr>
        <a:xfrm>
          <a:off x="15266044" y="17967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161814</xdr:rowOff>
    </xdr:from>
    <xdr:ext cx="405111" cy="259045"/>
    <xdr:sp macro="" textlink="">
      <xdr:nvSpPr>
        <xdr:cNvPr id="623" name="n_2aveValue【公民館】&#10;有形固定資産減価償却率"/>
        <xdr:cNvSpPr txBox="1"/>
      </xdr:nvSpPr>
      <xdr:spPr>
        <a:xfrm>
          <a:off x="14389744" y="17992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24401</xdr:rowOff>
    </xdr:from>
    <xdr:ext cx="405111" cy="259045"/>
    <xdr:sp macro="" textlink="">
      <xdr:nvSpPr>
        <xdr:cNvPr id="624" name="n_1mainValue【公民館】&#10;有形固定資産減価償却率"/>
        <xdr:cNvSpPr txBox="1"/>
      </xdr:nvSpPr>
      <xdr:spPr>
        <a:xfrm>
          <a:off x="15266044" y="1854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5" name="正方形/長方形 62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6" name="正方形/長方形 62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7" name="正方形/長方形 62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8" name="正方形/長方形 62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9" name="正方形/長方形 62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0" name="正方形/長方形 62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1" name="正方形/長方形 63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2" name="正方形/長方形 63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3" name="テキスト ボックス 63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4" name="直線コネクタ 63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35" name="直線コネクタ 63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36" name="テキスト ボックス 63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37" name="直線コネクタ 63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38" name="テキスト ボックス 63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39" name="直線コネクタ 63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40" name="テキスト ボックス 63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41" name="直線コネクタ 64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42" name="テキスト ボックス 64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3" name="直線コネクタ 64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4" name="テキスト ボックス 64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55626</xdr:rowOff>
    </xdr:from>
    <xdr:to>
      <xdr:col>116</xdr:col>
      <xdr:colOff>62864</xdr:colOff>
      <xdr:row>108</xdr:row>
      <xdr:rowOff>35052</xdr:rowOff>
    </xdr:to>
    <xdr:cxnSp macro="">
      <xdr:nvCxnSpPr>
        <xdr:cNvPr id="646" name="直線コネクタ 645"/>
        <xdr:cNvCxnSpPr/>
      </xdr:nvCxnSpPr>
      <xdr:spPr>
        <a:xfrm flipV="1">
          <a:off x="22160864" y="1737207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647" name="【公民館】&#10;一人当たり面積最小値テキスト"/>
        <xdr:cNvSpPr txBox="1"/>
      </xdr:nvSpPr>
      <xdr:spPr>
        <a:xfrm>
          <a:off x="2219960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648" name="直線コネクタ 647"/>
        <xdr:cNvCxnSpPr/>
      </xdr:nvCxnSpPr>
      <xdr:spPr>
        <a:xfrm>
          <a:off x="22072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2303</xdr:rowOff>
    </xdr:from>
    <xdr:ext cx="469744" cy="259045"/>
    <xdr:sp macro="" textlink="">
      <xdr:nvSpPr>
        <xdr:cNvPr id="649" name="【公民館】&#10;一人当たり面積最大値テキスト"/>
        <xdr:cNvSpPr txBox="1"/>
      </xdr:nvSpPr>
      <xdr:spPr>
        <a:xfrm>
          <a:off x="22199600" y="17147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55626</xdr:rowOff>
    </xdr:from>
    <xdr:to>
      <xdr:col>116</xdr:col>
      <xdr:colOff>152400</xdr:colOff>
      <xdr:row>101</xdr:row>
      <xdr:rowOff>55626</xdr:rowOff>
    </xdr:to>
    <xdr:cxnSp macro="">
      <xdr:nvCxnSpPr>
        <xdr:cNvPr id="650" name="直線コネクタ 649"/>
        <xdr:cNvCxnSpPr/>
      </xdr:nvCxnSpPr>
      <xdr:spPr>
        <a:xfrm>
          <a:off x="22072600" y="1737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15257</xdr:rowOff>
    </xdr:from>
    <xdr:ext cx="469744" cy="259045"/>
    <xdr:sp macro="" textlink="">
      <xdr:nvSpPr>
        <xdr:cNvPr id="651" name="【公民館】&#10;一人当たり面積平均値テキスト"/>
        <xdr:cNvSpPr txBox="1"/>
      </xdr:nvSpPr>
      <xdr:spPr>
        <a:xfrm>
          <a:off x="22199600" y="1801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36830</xdr:rowOff>
    </xdr:from>
    <xdr:to>
      <xdr:col>116</xdr:col>
      <xdr:colOff>114300</xdr:colOff>
      <xdr:row>105</xdr:row>
      <xdr:rowOff>138430</xdr:rowOff>
    </xdr:to>
    <xdr:sp macro="" textlink="">
      <xdr:nvSpPr>
        <xdr:cNvPr id="652" name="フローチャート: 判断 651"/>
        <xdr:cNvSpPr/>
      </xdr:nvSpPr>
      <xdr:spPr>
        <a:xfrm>
          <a:off x="221107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32258</xdr:rowOff>
    </xdr:from>
    <xdr:to>
      <xdr:col>112</xdr:col>
      <xdr:colOff>38100</xdr:colOff>
      <xdr:row>105</xdr:row>
      <xdr:rowOff>133858</xdr:rowOff>
    </xdr:to>
    <xdr:sp macro="" textlink="">
      <xdr:nvSpPr>
        <xdr:cNvPr id="653" name="フローチャート: 判断 652"/>
        <xdr:cNvSpPr/>
      </xdr:nvSpPr>
      <xdr:spPr>
        <a:xfrm>
          <a:off x="21272500" y="1803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114554</xdr:rowOff>
    </xdr:from>
    <xdr:to>
      <xdr:col>107</xdr:col>
      <xdr:colOff>101600</xdr:colOff>
      <xdr:row>106</xdr:row>
      <xdr:rowOff>44704</xdr:rowOff>
    </xdr:to>
    <xdr:sp macro="" textlink="">
      <xdr:nvSpPr>
        <xdr:cNvPr id="654" name="フローチャート: 判断 653"/>
        <xdr:cNvSpPr/>
      </xdr:nvSpPr>
      <xdr:spPr>
        <a:xfrm>
          <a:off x="20383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55" name="テキスト ボックス 65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6" name="テキスト ボックス 65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57" name="テキスト ボックス 65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58" name="テキスト ボックス 65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59" name="テキスト ボックス 65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77978</xdr:rowOff>
    </xdr:from>
    <xdr:to>
      <xdr:col>116</xdr:col>
      <xdr:colOff>114300</xdr:colOff>
      <xdr:row>104</xdr:row>
      <xdr:rowOff>8128</xdr:rowOff>
    </xdr:to>
    <xdr:sp macro="" textlink="">
      <xdr:nvSpPr>
        <xdr:cNvPr id="660" name="楕円 659"/>
        <xdr:cNvSpPr/>
      </xdr:nvSpPr>
      <xdr:spPr>
        <a:xfrm>
          <a:off x="22110700" y="1773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100855</xdr:rowOff>
    </xdr:from>
    <xdr:ext cx="469744" cy="259045"/>
    <xdr:sp macro="" textlink="">
      <xdr:nvSpPr>
        <xdr:cNvPr id="661" name="【公民館】&#10;一人当たり面積該当値テキスト"/>
        <xdr:cNvSpPr txBox="1"/>
      </xdr:nvSpPr>
      <xdr:spPr>
        <a:xfrm>
          <a:off x="22199600" y="17588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82550</xdr:rowOff>
    </xdr:from>
    <xdr:to>
      <xdr:col>112</xdr:col>
      <xdr:colOff>38100</xdr:colOff>
      <xdr:row>104</xdr:row>
      <xdr:rowOff>12700</xdr:rowOff>
    </xdr:to>
    <xdr:sp macro="" textlink="">
      <xdr:nvSpPr>
        <xdr:cNvPr id="662" name="楕円 661"/>
        <xdr:cNvSpPr/>
      </xdr:nvSpPr>
      <xdr:spPr>
        <a:xfrm>
          <a:off x="212725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128778</xdr:rowOff>
    </xdr:from>
    <xdr:to>
      <xdr:col>116</xdr:col>
      <xdr:colOff>63500</xdr:colOff>
      <xdr:row>103</xdr:row>
      <xdr:rowOff>133350</xdr:rowOff>
    </xdr:to>
    <xdr:cxnSp macro="">
      <xdr:nvCxnSpPr>
        <xdr:cNvPr id="663" name="直線コネクタ 662"/>
        <xdr:cNvCxnSpPr/>
      </xdr:nvCxnSpPr>
      <xdr:spPr>
        <a:xfrm flipV="1">
          <a:off x="21323300" y="1778812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124985</xdr:rowOff>
    </xdr:from>
    <xdr:ext cx="469744" cy="259045"/>
    <xdr:sp macro="" textlink="">
      <xdr:nvSpPr>
        <xdr:cNvPr id="664" name="n_1aveValue【公民館】&#10;一人当たり面積"/>
        <xdr:cNvSpPr txBox="1"/>
      </xdr:nvSpPr>
      <xdr:spPr>
        <a:xfrm>
          <a:off x="21075727" y="1812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61231</xdr:rowOff>
    </xdr:from>
    <xdr:ext cx="469744" cy="259045"/>
    <xdr:sp macro="" textlink="">
      <xdr:nvSpPr>
        <xdr:cNvPr id="665" name="n_2aveValue【公民館】&#10;一人当たり面積"/>
        <xdr:cNvSpPr txBox="1"/>
      </xdr:nvSpPr>
      <xdr:spPr>
        <a:xfrm>
          <a:off x="20199427" y="1789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29227</xdr:rowOff>
    </xdr:from>
    <xdr:ext cx="469744" cy="259045"/>
    <xdr:sp macro="" textlink="">
      <xdr:nvSpPr>
        <xdr:cNvPr id="666" name="n_1mainValue【公民館】&#10;一人当たり面積"/>
        <xdr:cNvSpPr txBox="1"/>
      </xdr:nvSpPr>
      <xdr:spPr>
        <a:xfrm>
          <a:off x="21075727" y="1751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7" name="正方形/長方形 66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8" name="正方形/長方形 66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9" name="テキスト ボックス 66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400" b="0" i="0" u="none" strike="noStrike">
              <a:solidFill>
                <a:schemeClr val="dk1"/>
              </a:solidFill>
              <a:effectLst/>
              <a:latin typeface="ＭＳ Ｐゴシック" pitchFamily="50" charset="-128"/>
              <a:ea typeface="ＭＳ Ｐゴシック" pitchFamily="50" charset="-128"/>
              <a:cs typeface="+mn-cs"/>
            </a:rPr>
            <a:t>　インフラ資産のうち，道路及び橋梁・トンネルの資産額が本市の総資産の約半分を占めており，整備量は，全国，岡山県及び類似自治体のいずれと比較しても高い水準にある。一方，これらの償却率については，道路は約５０％で相対的に低いが，橋梁・トンネルは６５％と老朽化が進行しており，年次的な更新計画や長寿命化への取組が急務となっている。</a:t>
          </a:r>
          <a:br>
            <a:rPr lang="ja-JP" altLang="en-US" sz="1400" b="0" i="0" u="none" strike="noStrike">
              <a:solidFill>
                <a:schemeClr val="dk1"/>
              </a:solidFill>
              <a:effectLst/>
              <a:latin typeface="ＭＳ Ｐゴシック" pitchFamily="50" charset="-128"/>
              <a:ea typeface="ＭＳ Ｐゴシック" pitchFamily="50" charset="-128"/>
              <a:cs typeface="+mn-cs"/>
            </a:rPr>
          </a:br>
          <a:r>
            <a:rPr lang="ja-JP" altLang="en-US" sz="1400" b="0" i="0" u="none" strike="noStrike">
              <a:solidFill>
                <a:schemeClr val="dk1"/>
              </a:solidFill>
              <a:effectLst/>
              <a:latin typeface="ＭＳ Ｐゴシック" pitchFamily="50" charset="-128"/>
              <a:ea typeface="ＭＳ Ｐゴシック" pitchFamily="50" charset="-128"/>
              <a:cs typeface="+mn-cs"/>
            </a:rPr>
            <a:t>　全市的に耐震性や老朽化が問題となっていた学校施設については，耐震化や大規模改修に年次的に取り組んでいるため整備量が多くなっているが，その半面では急速な少子化により生徒・児童数が年々減少しており，将来的には学区再編による統廃合の検討が必要になると見込まれる。</a:t>
          </a:r>
          <a:br>
            <a:rPr lang="ja-JP" altLang="en-US" sz="1400" b="0" i="0" u="none" strike="noStrike">
              <a:solidFill>
                <a:schemeClr val="dk1"/>
              </a:solidFill>
              <a:effectLst/>
              <a:latin typeface="ＭＳ Ｐゴシック" pitchFamily="50" charset="-128"/>
              <a:ea typeface="ＭＳ Ｐゴシック" pitchFamily="50" charset="-128"/>
              <a:cs typeface="+mn-cs"/>
            </a:rPr>
          </a:br>
          <a:r>
            <a:rPr lang="ja-JP" altLang="en-US" sz="1400" b="0" i="0" u="none" strike="noStrike">
              <a:solidFill>
                <a:schemeClr val="dk1"/>
              </a:solidFill>
              <a:effectLst/>
              <a:latin typeface="ＭＳ Ｐゴシック" pitchFamily="50" charset="-128"/>
              <a:ea typeface="ＭＳ Ｐゴシック" pitchFamily="50" charset="-128"/>
              <a:cs typeface="+mn-cs"/>
            </a:rPr>
            <a:t>　また，市営住宅については，全国及び県平均を上回るとともに，類似団体の中でも最も老朽化している状態となっており，これまで既存住宅の長寿命化や除却を進めてきているが，今後は，建替えの是非等も含め，更に検討を進める必要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岡山県津山市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102,276
101,460
506.33
51,355,277
49,758,530
1,532,607
27,208,609
75,388,794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136.2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124206</xdr:rowOff>
    </xdr:from>
    <xdr:to>
      <xdr:col>24</xdr:col>
      <xdr:colOff>62865</xdr:colOff>
      <xdr:row>42</xdr:row>
      <xdr:rowOff>73914</xdr:rowOff>
    </xdr:to>
    <xdr:cxnSp macro="">
      <xdr:nvCxnSpPr>
        <xdr:cNvPr id="54" name="直線コネクタ 53"/>
        <xdr:cNvCxnSpPr/>
      </xdr:nvCxnSpPr>
      <xdr:spPr>
        <a:xfrm flipV="1">
          <a:off x="4634865" y="5782056"/>
          <a:ext cx="0" cy="1492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77741</xdr:rowOff>
    </xdr:from>
    <xdr:ext cx="405111" cy="259045"/>
    <xdr:sp macro="" textlink="">
      <xdr:nvSpPr>
        <xdr:cNvPr id="55" name="【図書館】&#10;有形固定資産減価償却率最小値テキスト"/>
        <xdr:cNvSpPr txBox="1"/>
      </xdr:nvSpPr>
      <xdr:spPr>
        <a:xfrm>
          <a:off x="4673600" y="7278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73914</xdr:rowOff>
    </xdr:from>
    <xdr:to>
      <xdr:col>24</xdr:col>
      <xdr:colOff>152400</xdr:colOff>
      <xdr:row>42</xdr:row>
      <xdr:rowOff>73914</xdr:rowOff>
    </xdr:to>
    <xdr:cxnSp macro="">
      <xdr:nvCxnSpPr>
        <xdr:cNvPr id="56" name="直線コネクタ 55"/>
        <xdr:cNvCxnSpPr/>
      </xdr:nvCxnSpPr>
      <xdr:spPr>
        <a:xfrm>
          <a:off x="4546600" y="727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70883</xdr:rowOff>
    </xdr:from>
    <xdr:ext cx="405111" cy="259045"/>
    <xdr:sp macro="" textlink="">
      <xdr:nvSpPr>
        <xdr:cNvPr id="57" name="【図書館】&#10;有形固定資産減価償却率最大値テキスト"/>
        <xdr:cNvSpPr txBox="1"/>
      </xdr:nvSpPr>
      <xdr:spPr>
        <a:xfrm>
          <a:off x="4673600" y="5557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124206</xdr:rowOff>
    </xdr:from>
    <xdr:to>
      <xdr:col>24</xdr:col>
      <xdr:colOff>152400</xdr:colOff>
      <xdr:row>33</xdr:row>
      <xdr:rowOff>124206</xdr:rowOff>
    </xdr:to>
    <xdr:cxnSp macro="">
      <xdr:nvCxnSpPr>
        <xdr:cNvPr id="58" name="直線コネクタ 57"/>
        <xdr:cNvCxnSpPr/>
      </xdr:nvCxnSpPr>
      <xdr:spPr>
        <a:xfrm>
          <a:off x="4546600" y="578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161561</xdr:rowOff>
    </xdr:from>
    <xdr:ext cx="405111" cy="259045"/>
    <xdr:sp macro="" textlink="">
      <xdr:nvSpPr>
        <xdr:cNvPr id="59" name="【図書館】&#10;有形固定資産減価償却率平均値テキスト"/>
        <xdr:cNvSpPr txBox="1"/>
      </xdr:nvSpPr>
      <xdr:spPr>
        <a:xfrm>
          <a:off x="4673600" y="65052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11684</xdr:rowOff>
    </xdr:from>
    <xdr:to>
      <xdr:col>24</xdr:col>
      <xdr:colOff>114300</xdr:colOff>
      <xdr:row>38</xdr:row>
      <xdr:rowOff>113284</xdr:rowOff>
    </xdr:to>
    <xdr:sp macro="" textlink="">
      <xdr:nvSpPr>
        <xdr:cNvPr id="60" name="フローチャート: 判断 59"/>
        <xdr:cNvSpPr/>
      </xdr:nvSpPr>
      <xdr:spPr>
        <a:xfrm>
          <a:off x="4584700" y="652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96266</xdr:rowOff>
    </xdr:from>
    <xdr:to>
      <xdr:col>20</xdr:col>
      <xdr:colOff>38100</xdr:colOff>
      <xdr:row>39</xdr:row>
      <xdr:rowOff>26416</xdr:rowOff>
    </xdr:to>
    <xdr:sp macro="" textlink="">
      <xdr:nvSpPr>
        <xdr:cNvPr id="61" name="フローチャート: 判断 60"/>
        <xdr:cNvSpPr/>
      </xdr:nvSpPr>
      <xdr:spPr>
        <a:xfrm>
          <a:off x="3746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77978</xdr:rowOff>
    </xdr:from>
    <xdr:to>
      <xdr:col>15</xdr:col>
      <xdr:colOff>101600</xdr:colOff>
      <xdr:row>40</xdr:row>
      <xdr:rowOff>8128</xdr:rowOff>
    </xdr:to>
    <xdr:sp macro="" textlink="">
      <xdr:nvSpPr>
        <xdr:cNvPr id="62" name="フローチャート: 判断 61"/>
        <xdr:cNvSpPr/>
      </xdr:nvSpPr>
      <xdr:spPr>
        <a:xfrm>
          <a:off x="2857500" y="676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80264</xdr:rowOff>
    </xdr:from>
    <xdr:to>
      <xdr:col>24</xdr:col>
      <xdr:colOff>114300</xdr:colOff>
      <xdr:row>38</xdr:row>
      <xdr:rowOff>10414</xdr:rowOff>
    </xdr:to>
    <xdr:sp macro="" textlink="">
      <xdr:nvSpPr>
        <xdr:cNvPr id="68" name="楕円 67"/>
        <xdr:cNvSpPr/>
      </xdr:nvSpPr>
      <xdr:spPr>
        <a:xfrm>
          <a:off x="4584700" y="642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103141</xdr:rowOff>
    </xdr:from>
    <xdr:ext cx="405111" cy="259045"/>
    <xdr:sp macro="" textlink="">
      <xdr:nvSpPr>
        <xdr:cNvPr id="69" name="【図書館】&#10;有形固定資産減価償却率該当値テキスト"/>
        <xdr:cNvSpPr txBox="1"/>
      </xdr:nvSpPr>
      <xdr:spPr>
        <a:xfrm>
          <a:off x="4673600" y="6275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139700</xdr:rowOff>
    </xdr:from>
    <xdr:to>
      <xdr:col>20</xdr:col>
      <xdr:colOff>38100</xdr:colOff>
      <xdr:row>38</xdr:row>
      <xdr:rowOff>69850</xdr:rowOff>
    </xdr:to>
    <xdr:sp macro="" textlink="">
      <xdr:nvSpPr>
        <xdr:cNvPr id="70" name="楕円 69"/>
        <xdr:cNvSpPr/>
      </xdr:nvSpPr>
      <xdr:spPr>
        <a:xfrm>
          <a:off x="37465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131064</xdr:rowOff>
    </xdr:from>
    <xdr:to>
      <xdr:col>24</xdr:col>
      <xdr:colOff>63500</xdr:colOff>
      <xdr:row>38</xdr:row>
      <xdr:rowOff>19050</xdr:rowOff>
    </xdr:to>
    <xdr:cxnSp macro="">
      <xdr:nvCxnSpPr>
        <xdr:cNvPr id="71" name="直線コネクタ 70"/>
        <xdr:cNvCxnSpPr/>
      </xdr:nvCxnSpPr>
      <xdr:spPr>
        <a:xfrm flipV="1">
          <a:off x="3797300" y="6474714"/>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17543</xdr:rowOff>
    </xdr:from>
    <xdr:ext cx="405111" cy="259045"/>
    <xdr:sp macro="" textlink="">
      <xdr:nvSpPr>
        <xdr:cNvPr id="72" name="n_1aveValue【図書館】&#10;有形固定資産減価償却率"/>
        <xdr:cNvSpPr txBox="1"/>
      </xdr:nvSpPr>
      <xdr:spPr>
        <a:xfrm>
          <a:off x="3582044" y="6704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24655</xdr:rowOff>
    </xdr:from>
    <xdr:ext cx="405111" cy="259045"/>
    <xdr:sp macro="" textlink="">
      <xdr:nvSpPr>
        <xdr:cNvPr id="73" name="n_2aveValue【図書館】&#10;有形固定資産減価償却率"/>
        <xdr:cNvSpPr txBox="1"/>
      </xdr:nvSpPr>
      <xdr:spPr>
        <a:xfrm>
          <a:off x="2705744" y="6539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86377</xdr:rowOff>
    </xdr:from>
    <xdr:ext cx="405111" cy="259045"/>
    <xdr:sp macro="" textlink="">
      <xdr:nvSpPr>
        <xdr:cNvPr id="74" name="n_1mainValue【図書館】&#10;有形固定資産減価償却率"/>
        <xdr:cNvSpPr txBox="1"/>
      </xdr:nvSpPr>
      <xdr:spPr>
        <a:xfrm>
          <a:off x="3582044"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3" name="テキスト ボックス 8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85" name="テキスト ボックス 84"/>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86" name="直線コネクタ 8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7" name="テキスト ボックス 8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8" name="直線コネクタ 8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89" name="テキスト ボックス 8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0" name="直線コネクタ 8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1" name="テキスト ボックス 9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2" name="直線コネクタ 9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3" name="テキスト ボックス 9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4" name="直線コネクタ 9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5" name="テキスト ボックス 94"/>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7" name="テキスト ボックス 9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133350</xdr:rowOff>
    </xdr:from>
    <xdr:to>
      <xdr:col>54</xdr:col>
      <xdr:colOff>189865</xdr:colOff>
      <xdr:row>42</xdr:row>
      <xdr:rowOff>114300</xdr:rowOff>
    </xdr:to>
    <xdr:cxnSp macro="">
      <xdr:nvCxnSpPr>
        <xdr:cNvPr id="99" name="直線コネクタ 98"/>
        <xdr:cNvCxnSpPr/>
      </xdr:nvCxnSpPr>
      <xdr:spPr>
        <a:xfrm flipV="1">
          <a:off x="10476865" y="5619750"/>
          <a:ext cx="0" cy="1695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118127</xdr:rowOff>
    </xdr:from>
    <xdr:ext cx="469744" cy="259045"/>
    <xdr:sp macro="" textlink="">
      <xdr:nvSpPr>
        <xdr:cNvPr id="100" name="【図書館】&#10;一人当たり面積最小値テキスト"/>
        <xdr:cNvSpPr txBox="1"/>
      </xdr:nvSpPr>
      <xdr:spPr>
        <a:xfrm>
          <a:off x="10515600" y="731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114300</xdr:rowOff>
    </xdr:from>
    <xdr:to>
      <xdr:col>55</xdr:col>
      <xdr:colOff>88900</xdr:colOff>
      <xdr:row>42</xdr:row>
      <xdr:rowOff>114300</xdr:rowOff>
    </xdr:to>
    <xdr:cxnSp macro="">
      <xdr:nvCxnSpPr>
        <xdr:cNvPr id="101" name="直線コネクタ 100"/>
        <xdr:cNvCxnSpPr/>
      </xdr:nvCxnSpPr>
      <xdr:spPr>
        <a:xfrm>
          <a:off x="10388600" y="731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80027</xdr:rowOff>
    </xdr:from>
    <xdr:ext cx="469744" cy="259045"/>
    <xdr:sp macro="" textlink="">
      <xdr:nvSpPr>
        <xdr:cNvPr id="102" name="【図書館】&#10;一人当たり面積最大値テキスト"/>
        <xdr:cNvSpPr txBox="1"/>
      </xdr:nvSpPr>
      <xdr:spPr>
        <a:xfrm>
          <a:off x="10515600" y="539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133350</xdr:rowOff>
    </xdr:from>
    <xdr:to>
      <xdr:col>55</xdr:col>
      <xdr:colOff>88900</xdr:colOff>
      <xdr:row>32</xdr:row>
      <xdr:rowOff>133350</xdr:rowOff>
    </xdr:to>
    <xdr:cxnSp macro="">
      <xdr:nvCxnSpPr>
        <xdr:cNvPr id="103" name="直線コネクタ 102"/>
        <xdr:cNvCxnSpPr/>
      </xdr:nvCxnSpPr>
      <xdr:spPr>
        <a:xfrm>
          <a:off x="10388600" y="561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80027</xdr:rowOff>
    </xdr:from>
    <xdr:ext cx="469744" cy="259045"/>
    <xdr:sp macro="" textlink="">
      <xdr:nvSpPr>
        <xdr:cNvPr id="104" name="【図書館】&#10;一人当たり面積平均値テキスト"/>
        <xdr:cNvSpPr txBox="1"/>
      </xdr:nvSpPr>
      <xdr:spPr>
        <a:xfrm>
          <a:off x="10515600" y="6766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101600</xdr:rowOff>
    </xdr:from>
    <xdr:to>
      <xdr:col>55</xdr:col>
      <xdr:colOff>50800</xdr:colOff>
      <xdr:row>40</xdr:row>
      <xdr:rowOff>31750</xdr:rowOff>
    </xdr:to>
    <xdr:sp macro="" textlink="">
      <xdr:nvSpPr>
        <xdr:cNvPr id="105" name="フローチャート: 判断 104"/>
        <xdr:cNvSpPr/>
      </xdr:nvSpPr>
      <xdr:spPr>
        <a:xfrm>
          <a:off x="10426700" y="678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6350</xdr:rowOff>
    </xdr:from>
    <xdr:to>
      <xdr:col>50</xdr:col>
      <xdr:colOff>165100</xdr:colOff>
      <xdr:row>39</xdr:row>
      <xdr:rowOff>107950</xdr:rowOff>
    </xdr:to>
    <xdr:sp macro="" textlink="">
      <xdr:nvSpPr>
        <xdr:cNvPr id="106" name="フローチャート: 判断 105"/>
        <xdr:cNvSpPr/>
      </xdr:nvSpPr>
      <xdr:spPr>
        <a:xfrm>
          <a:off x="9588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6350</xdr:rowOff>
    </xdr:from>
    <xdr:to>
      <xdr:col>46</xdr:col>
      <xdr:colOff>38100</xdr:colOff>
      <xdr:row>39</xdr:row>
      <xdr:rowOff>107950</xdr:rowOff>
    </xdr:to>
    <xdr:sp macro="" textlink="">
      <xdr:nvSpPr>
        <xdr:cNvPr id="107" name="フローチャート: 判断 106"/>
        <xdr:cNvSpPr/>
      </xdr:nvSpPr>
      <xdr:spPr>
        <a:xfrm>
          <a:off x="8699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8" name="テキスト ボックス 10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25400</xdr:rowOff>
    </xdr:from>
    <xdr:to>
      <xdr:col>55</xdr:col>
      <xdr:colOff>50800</xdr:colOff>
      <xdr:row>39</xdr:row>
      <xdr:rowOff>127000</xdr:rowOff>
    </xdr:to>
    <xdr:sp macro="" textlink="">
      <xdr:nvSpPr>
        <xdr:cNvPr id="113" name="楕円 112"/>
        <xdr:cNvSpPr/>
      </xdr:nvSpPr>
      <xdr:spPr>
        <a:xfrm>
          <a:off x="104267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48277</xdr:rowOff>
    </xdr:from>
    <xdr:ext cx="469744" cy="259045"/>
    <xdr:sp macro="" textlink="">
      <xdr:nvSpPr>
        <xdr:cNvPr id="114" name="【図書館】&#10;一人当たり面積該当値テキスト"/>
        <xdr:cNvSpPr txBox="1"/>
      </xdr:nvSpPr>
      <xdr:spPr>
        <a:xfrm>
          <a:off x="10515600" y="656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25400</xdr:rowOff>
    </xdr:from>
    <xdr:to>
      <xdr:col>50</xdr:col>
      <xdr:colOff>165100</xdr:colOff>
      <xdr:row>39</xdr:row>
      <xdr:rowOff>127000</xdr:rowOff>
    </xdr:to>
    <xdr:sp macro="" textlink="">
      <xdr:nvSpPr>
        <xdr:cNvPr id="115" name="楕円 114"/>
        <xdr:cNvSpPr/>
      </xdr:nvSpPr>
      <xdr:spPr>
        <a:xfrm>
          <a:off x="95885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76200</xdr:rowOff>
    </xdr:from>
    <xdr:to>
      <xdr:col>55</xdr:col>
      <xdr:colOff>0</xdr:colOff>
      <xdr:row>39</xdr:row>
      <xdr:rowOff>76200</xdr:rowOff>
    </xdr:to>
    <xdr:cxnSp macro="">
      <xdr:nvCxnSpPr>
        <xdr:cNvPr id="116" name="直線コネクタ 115"/>
        <xdr:cNvCxnSpPr/>
      </xdr:nvCxnSpPr>
      <xdr:spPr>
        <a:xfrm>
          <a:off x="9639300" y="67627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124477</xdr:rowOff>
    </xdr:from>
    <xdr:ext cx="469744" cy="259045"/>
    <xdr:sp macro="" textlink="">
      <xdr:nvSpPr>
        <xdr:cNvPr id="117" name="n_1aveValue【図書館】&#10;一人当たり面積"/>
        <xdr:cNvSpPr txBox="1"/>
      </xdr:nvSpPr>
      <xdr:spPr>
        <a:xfrm>
          <a:off x="93917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124477</xdr:rowOff>
    </xdr:from>
    <xdr:ext cx="469744" cy="259045"/>
    <xdr:sp macro="" textlink="">
      <xdr:nvSpPr>
        <xdr:cNvPr id="118" name="n_2aveValue【図書館】&#10;一人当たり面積"/>
        <xdr:cNvSpPr txBox="1"/>
      </xdr:nvSpPr>
      <xdr:spPr>
        <a:xfrm>
          <a:off x="85154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118127</xdr:rowOff>
    </xdr:from>
    <xdr:ext cx="469744" cy="259045"/>
    <xdr:sp macro="" textlink="">
      <xdr:nvSpPr>
        <xdr:cNvPr id="119" name="n_1mainValue【図書館】&#10;一人当たり面積"/>
        <xdr:cNvSpPr txBox="1"/>
      </xdr:nvSpPr>
      <xdr:spPr>
        <a:xfrm>
          <a:off x="9391727" y="680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0" name="正方形/長方形 11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1" name="正方形/長方形 12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2" name="正方形/長方形 12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3" name="正方形/長方形 12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4" name="正方形/長方形 12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5" name="正方形/長方形 12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6" name="正方形/長方形 12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7" name="正方形/長方形 12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8" name="テキスト ボックス 12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9" name="直線コネクタ 12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30" name="直線コネクタ 12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31" name="テキスト ボックス 130"/>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2" name="直線コネクタ 13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3" name="テキスト ボックス 13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4" name="直線コネクタ 13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5" name="テキスト ボックス 13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6" name="直線コネクタ 13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7" name="テキスト ボックス 13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8" name="直線コネクタ 13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39" name="テキスト ボックス 13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0" name="直線コネクタ 13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1" name="テキスト ボックス 14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89535</xdr:rowOff>
    </xdr:from>
    <xdr:to>
      <xdr:col>24</xdr:col>
      <xdr:colOff>62865</xdr:colOff>
      <xdr:row>63</xdr:row>
      <xdr:rowOff>59055</xdr:rowOff>
    </xdr:to>
    <xdr:cxnSp macro="">
      <xdr:nvCxnSpPr>
        <xdr:cNvPr id="143" name="直線コネクタ 142"/>
        <xdr:cNvCxnSpPr/>
      </xdr:nvCxnSpPr>
      <xdr:spPr>
        <a:xfrm flipV="1">
          <a:off x="4634865" y="9519285"/>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62882</xdr:rowOff>
    </xdr:from>
    <xdr:ext cx="340478" cy="259045"/>
    <xdr:sp macro="" textlink="">
      <xdr:nvSpPr>
        <xdr:cNvPr id="144" name="【体育館・プール】&#10;有形固定資産減価償却率最小値テキスト"/>
        <xdr:cNvSpPr txBox="1"/>
      </xdr:nvSpPr>
      <xdr:spPr>
        <a:xfrm>
          <a:off x="4673600" y="108642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59055</xdr:rowOff>
    </xdr:from>
    <xdr:to>
      <xdr:col>24</xdr:col>
      <xdr:colOff>152400</xdr:colOff>
      <xdr:row>63</xdr:row>
      <xdr:rowOff>59055</xdr:rowOff>
    </xdr:to>
    <xdr:cxnSp macro="">
      <xdr:nvCxnSpPr>
        <xdr:cNvPr id="145" name="直線コネクタ 144"/>
        <xdr:cNvCxnSpPr/>
      </xdr:nvCxnSpPr>
      <xdr:spPr>
        <a:xfrm>
          <a:off x="4546600" y="1086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36212</xdr:rowOff>
    </xdr:from>
    <xdr:ext cx="405111" cy="259045"/>
    <xdr:sp macro="" textlink="">
      <xdr:nvSpPr>
        <xdr:cNvPr id="146" name="【体育館・プール】&#10;有形固定資産減価償却率最大値テキスト"/>
        <xdr:cNvSpPr txBox="1"/>
      </xdr:nvSpPr>
      <xdr:spPr>
        <a:xfrm>
          <a:off x="4673600" y="9294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89535</xdr:rowOff>
    </xdr:from>
    <xdr:to>
      <xdr:col>24</xdr:col>
      <xdr:colOff>152400</xdr:colOff>
      <xdr:row>55</xdr:row>
      <xdr:rowOff>89535</xdr:rowOff>
    </xdr:to>
    <xdr:cxnSp macro="">
      <xdr:nvCxnSpPr>
        <xdr:cNvPr id="147" name="直線コネクタ 146"/>
        <xdr:cNvCxnSpPr/>
      </xdr:nvCxnSpPr>
      <xdr:spPr>
        <a:xfrm>
          <a:off x="4546600" y="951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70502</xdr:rowOff>
    </xdr:from>
    <xdr:ext cx="405111" cy="259045"/>
    <xdr:sp macro="" textlink="">
      <xdr:nvSpPr>
        <xdr:cNvPr id="148" name="【体育館・プール】&#10;有形固定資産減価償却率平均値テキスト"/>
        <xdr:cNvSpPr txBox="1"/>
      </xdr:nvSpPr>
      <xdr:spPr>
        <a:xfrm>
          <a:off x="4673600" y="9843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92075</xdr:rowOff>
    </xdr:from>
    <xdr:to>
      <xdr:col>24</xdr:col>
      <xdr:colOff>114300</xdr:colOff>
      <xdr:row>58</xdr:row>
      <xdr:rowOff>22225</xdr:rowOff>
    </xdr:to>
    <xdr:sp macro="" textlink="">
      <xdr:nvSpPr>
        <xdr:cNvPr id="149" name="フローチャート: 判断 148"/>
        <xdr:cNvSpPr/>
      </xdr:nvSpPr>
      <xdr:spPr>
        <a:xfrm>
          <a:off x="4584700" y="986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78740</xdr:rowOff>
    </xdr:from>
    <xdr:to>
      <xdr:col>20</xdr:col>
      <xdr:colOff>38100</xdr:colOff>
      <xdr:row>58</xdr:row>
      <xdr:rowOff>8890</xdr:rowOff>
    </xdr:to>
    <xdr:sp macro="" textlink="">
      <xdr:nvSpPr>
        <xdr:cNvPr id="150" name="フローチャート: 判断 149"/>
        <xdr:cNvSpPr/>
      </xdr:nvSpPr>
      <xdr:spPr>
        <a:xfrm>
          <a:off x="3746500" y="985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107315</xdr:rowOff>
    </xdr:from>
    <xdr:to>
      <xdr:col>15</xdr:col>
      <xdr:colOff>101600</xdr:colOff>
      <xdr:row>58</xdr:row>
      <xdr:rowOff>37465</xdr:rowOff>
    </xdr:to>
    <xdr:sp macro="" textlink="">
      <xdr:nvSpPr>
        <xdr:cNvPr id="151" name="フローチャート: 判断 150"/>
        <xdr:cNvSpPr/>
      </xdr:nvSpPr>
      <xdr:spPr>
        <a:xfrm>
          <a:off x="2857500" y="987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2" name="テキスト ボックス 15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3" name="テキスト ボックス 15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4" name="テキスト ボックス 15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5" name="テキスト ボックス 15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6" name="テキスト ボックス 15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132080</xdr:rowOff>
    </xdr:from>
    <xdr:to>
      <xdr:col>24</xdr:col>
      <xdr:colOff>114300</xdr:colOff>
      <xdr:row>57</xdr:row>
      <xdr:rowOff>62230</xdr:rowOff>
    </xdr:to>
    <xdr:sp macro="" textlink="">
      <xdr:nvSpPr>
        <xdr:cNvPr id="157" name="楕円 156"/>
        <xdr:cNvSpPr/>
      </xdr:nvSpPr>
      <xdr:spPr>
        <a:xfrm>
          <a:off x="4584700" y="973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154957</xdr:rowOff>
    </xdr:from>
    <xdr:ext cx="405111" cy="259045"/>
    <xdr:sp macro="" textlink="">
      <xdr:nvSpPr>
        <xdr:cNvPr id="158" name="【体育館・プール】&#10;有形固定資産減価償却率該当値テキスト"/>
        <xdr:cNvSpPr txBox="1"/>
      </xdr:nvSpPr>
      <xdr:spPr>
        <a:xfrm>
          <a:off x="4673600" y="958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170180</xdr:rowOff>
    </xdr:from>
    <xdr:to>
      <xdr:col>20</xdr:col>
      <xdr:colOff>38100</xdr:colOff>
      <xdr:row>57</xdr:row>
      <xdr:rowOff>100330</xdr:rowOff>
    </xdr:to>
    <xdr:sp macro="" textlink="">
      <xdr:nvSpPr>
        <xdr:cNvPr id="159" name="楕円 158"/>
        <xdr:cNvSpPr/>
      </xdr:nvSpPr>
      <xdr:spPr>
        <a:xfrm>
          <a:off x="3746500" y="977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11430</xdr:rowOff>
    </xdr:from>
    <xdr:to>
      <xdr:col>24</xdr:col>
      <xdr:colOff>63500</xdr:colOff>
      <xdr:row>57</xdr:row>
      <xdr:rowOff>49530</xdr:rowOff>
    </xdr:to>
    <xdr:cxnSp macro="">
      <xdr:nvCxnSpPr>
        <xdr:cNvPr id="160" name="直線コネクタ 159"/>
        <xdr:cNvCxnSpPr/>
      </xdr:nvCxnSpPr>
      <xdr:spPr>
        <a:xfrm flipV="1">
          <a:off x="3797300" y="97840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17</xdr:rowOff>
    </xdr:from>
    <xdr:ext cx="405111" cy="259045"/>
    <xdr:sp macro="" textlink="">
      <xdr:nvSpPr>
        <xdr:cNvPr id="161" name="n_1aveValue【体育館・プール】&#10;有形固定資産減価償却率"/>
        <xdr:cNvSpPr txBox="1"/>
      </xdr:nvSpPr>
      <xdr:spPr>
        <a:xfrm>
          <a:off x="3582044" y="9944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53992</xdr:rowOff>
    </xdr:from>
    <xdr:ext cx="405111" cy="259045"/>
    <xdr:sp macro="" textlink="">
      <xdr:nvSpPr>
        <xdr:cNvPr id="162" name="n_2aveValue【体育館・プール】&#10;有形固定資産減価償却率"/>
        <xdr:cNvSpPr txBox="1"/>
      </xdr:nvSpPr>
      <xdr:spPr>
        <a:xfrm>
          <a:off x="2705744" y="9655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116857</xdr:rowOff>
    </xdr:from>
    <xdr:ext cx="405111" cy="259045"/>
    <xdr:sp macro="" textlink="">
      <xdr:nvSpPr>
        <xdr:cNvPr id="163" name="n_1mainValue【体育館・プール】&#10;有形固定資産減価償却率"/>
        <xdr:cNvSpPr txBox="1"/>
      </xdr:nvSpPr>
      <xdr:spPr>
        <a:xfrm>
          <a:off x="3582044" y="954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4" name="正方形/長方形 16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5" name="正方形/長方形 16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6" name="正方形/長方形 16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7" name="正方形/長方形 16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8" name="正方形/長方形 16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9" name="正方形/長方形 16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0" name="正方形/長方形 16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1" name="正方形/長方形 17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2" name="テキスト ボックス 17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3" name="直線コネクタ 17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4" name="直線コネクタ 17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5" name="テキスト ボックス 174"/>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6" name="直線コネクタ 17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77" name="テキスト ボックス 176"/>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8" name="直線コネクタ 17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79" name="テキスト ボックス 17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0" name="直線コネクタ 17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1" name="テキスト ボックス 180"/>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2" name="直線コネクタ 18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3" name="テキスト ボックス 182"/>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4" name="直線コネクタ 18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5" name="テキスト ボックス 18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72390</xdr:rowOff>
    </xdr:from>
    <xdr:to>
      <xdr:col>54</xdr:col>
      <xdr:colOff>189865</xdr:colOff>
      <xdr:row>62</xdr:row>
      <xdr:rowOff>156210</xdr:rowOff>
    </xdr:to>
    <xdr:cxnSp macro="">
      <xdr:nvCxnSpPr>
        <xdr:cNvPr id="187" name="直線コネクタ 186"/>
        <xdr:cNvCxnSpPr/>
      </xdr:nvCxnSpPr>
      <xdr:spPr>
        <a:xfrm flipV="1">
          <a:off x="10476865" y="9502140"/>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160037</xdr:rowOff>
    </xdr:from>
    <xdr:ext cx="469744" cy="259045"/>
    <xdr:sp macro="" textlink="">
      <xdr:nvSpPr>
        <xdr:cNvPr id="188" name="【体育館・プール】&#10;一人当たり面積最小値テキスト"/>
        <xdr:cNvSpPr txBox="1"/>
      </xdr:nvSpPr>
      <xdr:spPr>
        <a:xfrm>
          <a:off x="10515600" y="1078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156210</xdr:rowOff>
    </xdr:from>
    <xdr:to>
      <xdr:col>55</xdr:col>
      <xdr:colOff>88900</xdr:colOff>
      <xdr:row>62</xdr:row>
      <xdr:rowOff>156210</xdr:rowOff>
    </xdr:to>
    <xdr:cxnSp macro="">
      <xdr:nvCxnSpPr>
        <xdr:cNvPr id="189" name="直線コネクタ 188"/>
        <xdr:cNvCxnSpPr/>
      </xdr:nvCxnSpPr>
      <xdr:spPr>
        <a:xfrm>
          <a:off x="10388600" y="1078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19067</xdr:rowOff>
    </xdr:from>
    <xdr:ext cx="469744" cy="259045"/>
    <xdr:sp macro="" textlink="">
      <xdr:nvSpPr>
        <xdr:cNvPr id="190" name="【体育館・プール】&#10;一人当たり面積最大値テキスト"/>
        <xdr:cNvSpPr txBox="1"/>
      </xdr:nvSpPr>
      <xdr:spPr>
        <a:xfrm>
          <a:off x="10515600" y="9277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72390</xdr:rowOff>
    </xdr:from>
    <xdr:to>
      <xdr:col>55</xdr:col>
      <xdr:colOff>88900</xdr:colOff>
      <xdr:row>55</xdr:row>
      <xdr:rowOff>72390</xdr:rowOff>
    </xdr:to>
    <xdr:cxnSp macro="">
      <xdr:nvCxnSpPr>
        <xdr:cNvPr id="191" name="直線コネクタ 190"/>
        <xdr:cNvCxnSpPr/>
      </xdr:nvCxnSpPr>
      <xdr:spPr>
        <a:xfrm>
          <a:off x="10388600" y="950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58</xdr:row>
      <xdr:rowOff>166387</xdr:rowOff>
    </xdr:from>
    <xdr:ext cx="469744" cy="259045"/>
    <xdr:sp macro="" textlink="">
      <xdr:nvSpPr>
        <xdr:cNvPr id="192" name="【体育館・プール】&#10;一人当たり面積平均値テキスト"/>
        <xdr:cNvSpPr txBox="1"/>
      </xdr:nvSpPr>
      <xdr:spPr>
        <a:xfrm>
          <a:off x="10515600" y="10110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143510</xdr:rowOff>
    </xdr:from>
    <xdr:to>
      <xdr:col>55</xdr:col>
      <xdr:colOff>50800</xdr:colOff>
      <xdr:row>60</xdr:row>
      <xdr:rowOff>73660</xdr:rowOff>
    </xdr:to>
    <xdr:sp macro="" textlink="">
      <xdr:nvSpPr>
        <xdr:cNvPr id="193" name="フローチャート: 判断 192"/>
        <xdr:cNvSpPr/>
      </xdr:nvSpPr>
      <xdr:spPr>
        <a:xfrm>
          <a:off x="10426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10160</xdr:rowOff>
    </xdr:from>
    <xdr:to>
      <xdr:col>50</xdr:col>
      <xdr:colOff>165100</xdr:colOff>
      <xdr:row>60</xdr:row>
      <xdr:rowOff>111760</xdr:rowOff>
    </xdr:to>
    <xdr:sp macro="" textlink="">
      <xdr:nvSpPr>
        <xdr:cNvPr id="194" name="フローチャート: 判断 193"/>
        <xdr:cNvSpPr/>
      </xdr:nvSpPr>
      <xdr:spPr>
        <a:xfrm>
          <a:off x="9588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162560</xdr:rowOff>
    </xdr:from>
    <xdr:to>
      <xdr:col>46</xdr:col>
      <xdr:colOff>38100</xdr:colOff>
      <xdr:row>61</xdr:row>
      <xdr:rowOff>92710</xdr:rowOff>
    </xdr:to>
    <xdr:sp macro="" textlink="">
      <xdr:nvSpPr>
        <xdr:cNvPr id="195" name="フローチャート: 判断 194"/>
        <xdr:cNvSpPr/>
      </xdr:nvSpPr>
      <xdr:spPr>
        <a:xfrm>
          <a:off x="869950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6" name="テキスト ボックス 19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7" name="テキスト ボックス 19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8" name="テキスト ボックス 19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9" name="テキスト ボックス 19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0" name="テキスト ボックス 19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52070</xdr:rowOff>
    </xdr:from>
    <xdr:to>
      <xdr:col>55</xdr:col>
      <xdr:colOff>50800</xdr:colOff>
      <xdr:row>60</xdr:row>
      <xdr:rowOff>153670</xdr:rowOff>
    </xdr:to>
    <xdr:sp macro="" textlink="">
      <xdr:nvSpPr>
        <xdr:cNvPr id="201" name="楕円 200"/>
        <xdr:cNvSpPr/>
      </xdr:nvSpPr>
      <xdr:spPr>
        <a:xfrm>
          <a:off x="10426700" y="103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30497</xdr:rowOff>
    </xdr:from>
    <xdr:ext cx="469744" cy="259045"/>
    <xdr:sp macro="" textlink="">
      <xdr:nvSpPr>
        <xdr:cNvPr id="202" name="【体育館・プール】&#10;一人当たり面積該当値テキスト"/>
        <xdr:cNvSpPr txBox="1"/>
      </xdr:nvSpPr>
      <xdr:spPr>
        <a:xfrm>
          <a:off x="10515600" y="10317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59690</xdr:rowOff>
    </xdr:from>
    <xdr:to>
      <xdr:col>50</xdr:col>
      <xdr:colOff>165100</xdr:colOff>
      <xdr:row>60</xdr:row>
      <xdr:rowOff>161290</xdr:rowOff>
    </xdr:to>
    <xdr:sp macro="" textlink="">
      <xdr:nvSpPr>
        <xdr:cNvPr id="203" name="楕円 202"/>
        <xdr:cNvSpPr/>
      </xdr:nvSpPr>
      <xdr:spPr>
        <a:xfrm>
          <a:off x="9588500" y="1034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102870</xdr:rowOff>
    </xdr:from>
    <xdr:to>
      <xdr:col>55</xdr:col>
      <xdr:colOff>0</xdr:colOff>
      <xdr:row>60</xdr:row>
      <xdr:rowOff>110490</xdr:rowOff>
    </xdr:to>
    <xdr:cxnSp macro="">
      <xdr:nvCxnSpPr>
        <xdr:cNvPr id="204" name="直線コネクタ 203"/>
        <xdr:cNvCxnSpPr/>
      </xdr:nvCxnSpPr>
      <xdr:spPr>
        <a:xfrm flipV="1">
          <a:off x="9639300" y="1038987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58</xdr:row>
      <xdr:rowOff>128287</xdr:rowOff>
    </xdr:from>
    <xdr:ext cx="469744" cy="259045"/>
    <xdr:sp macro="" textlink="">
      <xdr:nvSpPr>
        <xdr:cNvPr id="205" name="n_1aveValue【体育館・プール】&#10;一人当たり面積"/>
        <xdr:cNvSpPr txBox="1"/>
      </xdr:nvSpPr>
      <xdr:spPr>
        <a:xfrm>
          <a:off x="9391727" y="10072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109237</xdr:rowOff>
    </xdr:from>
    <xdr:ext cx="469744" cy="259045"/>
    <xdr:sp macro="" textlink="">
      <xdr:nvSpPr>
        <xdr:cNvPr id="206" name="n_2aveValue【体育館・プール】&#10;一人当たり面積"/>
        <xdr:cNvSpPr txBox="1"/>
      </xdr:nvSpPr>
      <xdr:spPr>
        <a:xfrm>
          <a:off x="8515427" y="1022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152417</xdr:rowOff>
    </xdr:from>
    <xdr:ext cx="469744" cy="259045"/>
    <xdr:sp macro="" textlink="">
      <xdr:nvSpPr>
        <xdr:cNvPr id="207" name="n_1mainValue【体育館・プール】&#10;一人当たり面積"/>
        <xdr:cNvSpPr txBox="1"/>
      </xdr:nvSpPr>
      <xdr:spPr>
        <a:xfrm>
          <a:off x="9391727" y="10439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8" name="正方形/長方形 20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9" name="正方形/長方形 20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0" name="正方形/長方形 20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1" name="正方形/長方形 21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2" name="正方形/長方形 21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3" name="正方形/長方形 21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4" name="正方形/長方形 21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5" name="正方形/長方形 21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6" name="テキスト ボックス 21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7" name="直線コネクタ 21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8" name="テキスト ボックス 217"/>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9" name="直線コネクタ 21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0" name="テキスト ボックス 219"/>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1" name="直線コネクタ 22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2" name="テキスト ボックス 22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3" name="直線コネクタ 22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4" name="テキスト ボックス 22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5" name="直線コネクタ 22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6" name="テキスト ボックス 22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7" name="直線コネクタ 22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8" name="テキスト ボックス 227"/>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9" name="直線コネクタ 22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0" name="テキスト ボックス 22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66675</xdr:rowOff>
    </xdr:from>
    <xdr:to>
      <xdr:col>24</xdr:col>
      <xdr:colOff>62865</xdr:colOff>
      <xdr:row>85</xdr:row>
      <xdr:rowOff>161925</xdr:rowOff>
    </xdr:to>
    <xdr:cxnSp macro="">
      <xdr:nvCxnSpPr>
        <xdr:cNvPr id="232" name="直線コネクタ 231"/>
        <xdr:cNvCxnSpPr/>
      </xdr:nvCxnSpPr>
      <xdr:spPr>
        <a:xfrm flipV="1">
          <a:off x="4634865" y="13439775"/>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165752</xdr:rowOff>
    </xdr:from>
    <xdr:ext cx="405111" cy="259045"/>
    <xdr:sp macro="" textlink="">
      <xdr:nvSpPr>
        <xdr:cNvPr id="233" name="【福祉施設】&#10;有形固定資産減価償却率最小値テキスト"/>
        <xdr:cNvSpPr txBox="1"/>
      </xdr:nvSpPr>
      <xdr:spPr>
        <a:xfrm>
          <a:off x="4673600" y="1473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161925</xdr:rowOff>
    </xdr:from>
    <xdr:to>
      <xdr:col>24</xdr:col>
      <xdr:colOff>152400</xdr:colOff>
      <xdr:row>85</xdr:row>
      <xdr:rowOff>161925</xdr:rowOff>
    </xdr:to>
    <xdr:cxnSp macro="">
      <xdr:nvCxnSpPr>
        <xdr:cNvPr id="234" name="直線コネクタ 233"/>
        <xdr:cNvCxnSpPr/>
      </xdr:nvCxnSpPr>
      <xdr:spPr>
        <a:xfrm>
          <a:off x="4546600" y="14735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13352</xdr:rowOff>
    </xdr:from>
    <xdr:ext cx="405111" cy="259045"/>
    <xdr:sp macro="" textlink="">
      <xdr:nvSpPr>
        <xdr:cNvPr id="235" name="【福祉施設】&#10;有形固定資産減価償却率最大値テキスト"/>
        <xdr:cNvSpPr txBox="1"/>
      </xdr:nvSpPr>
      <xdr:spPr>
        <a:xfrm>
          <a:off x="4673600" y="13215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66675</xdr:rowOff>
    </xdr:from>
    <xdr:to>
      <xdr:col>24</xdr:col>
      <xdr:colOff>152400</xdr:colOff>
      <xdr:row>78</xdr:row>
      <xdr:rowOff>66675</xdr:rowOff>
    </xdr:to>
    <xdr:cxnSp macro="">
      <xdr:nvCxnSpPr>
        <xdr:cNvPr id="236" name="直線コネクタ 235"/>
        <xdr:cNvCxnSpPr/>
      </xdr:nvCxnSpPr>
      <xdr:spPr>
        <a:xfrm>
          <a:off x="4546600" y="13439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42563</xdr:rowOff>
    </xdr:from>
    <xdr:ext cx="405111" cy="259045"/>
    <xdr:sp macro="" textlink="">
      <xdr:nvSpPr>
        <xdr:cNvPr id="237" name="【福祉施設】&#10;有形固定資産減価償却率平均値テキスト"/>
        <xdr:cNvSpPr txBox="1"/>
      </xdr:nvSpPr>
      <xdr:spPr>
        <a:xfrm>
          <a:off x="4673600" y="141014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19686</xdr:rowOff>
    </xdr:from>
    <xdr:to>
      <xdr:col>24</xdr:col>
      <xdr:colOff>114300</xdr:colOff>
      <xdr:row>83</xdr:row>
      <xdr:rowOff>121286</xdr:rowOff>
    </xdr:to>
    <xdr:sp macro="" textlink="">
      <xdr:nvSpPr>
        <xdr:cNvPr id="238" name="フローチャート: 判断 237"/>
        <xdr:cNvSpPr/>
      </xdr:nvSpPr>
      <xdr:spPr>
        <a:xfrm>
          <a:off x="4584700" y="1425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31114</xdr:rowOff>
    </xdr:from>
    <xdr:to>
      <xdr:col>20</xdr:col>
      <xdr:colOff>38100</xdr:colOff>
      <xdr:row>83</xdr:row>
      <xdr:rowOff>132714</xdr:rowOff>
    </xdr:to>
    <xdr:sp macro="" textlink="">
      <xdr:nvSpPr>
        <xdr:cNvPr id="239" name="フローチャート: 判断 238"/>
        <xdr:cNvSpPr/>
      </xdr:nvSpPr>
      <xdr:spPr>
        <a:xfrm>
          <a:off x="3746500" y="14261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52070</xdr:rowOff>
    </xdr:from>
    <xdr:to>
      <xdr:col>15</xdr:col>
      <xdr:colOff>101600</xdr:colOff>
      <xdr:row>83</xdr:row>
      <xdr:rowOff>153670</xdr:rowOff>
    </xdr:to>
    <xdr:sp macro="" textlink="">
      <xdr:nvSpPr>
        <xdr:cNvPr id="240" name="フローチャート: 判断 239"/>
        <xdr:cNvSpPr/>
      </xdr:nvSpPr>
      <xdr:spPr>
        <a:xfrm>
          <a:off x="28575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1" name="テキスト ボックス 24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2" name="テキスト ボックス 24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3" name="テキスト ボックス 24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4" name="テキスト ボックス 24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5" name="テキスト ボックス 24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153036</xdr:rowOff>
    </xdr:from>
    <xdr:to>
      <xdr:col>24</xdr:col>
      <xdr:colOff>114300</xdr:colOff>
      <xdr:row>85</xdr:row>
      <xdr:rowOff>83186</xdr:rowOff>
    </xdr:to>
    <xdr:sp macro="" textlink="">
      <xdr:nvSpPr>
        <xdr:cNvPr id="246" name="楕円 245"/>
        <xdr:cNvSpPr/>
      </xdr:nvSpPr>
      <xdr:spPr>
        <a:xfrm>
          <a:off x="4584700" y="1455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131463</xdr:rowOff>
    </xdr:from>
    <xdr:ext cx="405111" cy="259045"/>
    <xdr:sp macro="" textlink="">
      <xdr:nvSpPr>
        <xdr:cNvPr id="247" name="【福祉施設】&#10;有形固定資産減価償却率該当値テキスト"/>
        <xdr:cNvSpPr txBox="1"/>
      </xdr:nvSpPr>
      <xdr:spPr>
        <a:xfrm>
          <a:off x="4673600" y="1453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23495</xdr:rowOff>
    </xdr:from>
    <xdr:to>
      <xdr:col>20</xdr:col>
      <xdr:colOff>38100</xdr:colOff>
      <xdr:row>85</xdr:row>
      <xdr:rowOff>125095</xdr:rowOff>
    </xdr:to>
    <xdr:sp macro="" textlink="">
      <xdr:nvSpPr>
        <xdr:cNvPr id="248" name="楕円 247"/>
        <xdr:cNvSpPr/>
      </xdr:nvSpPr>
      <xdr:spPr>
        <a:xfrm>
          <a:off x="3746500" y="1459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32386</xdr:rowOff>
    </xdr:from>
    <xdr:to>
      <xdr:col>24</xdr:col>
      <xdr:colOff>63500</xdr:colOff>
      <xdr:row>85</xdr:row>
      <xdr:rowOff>74295</xdr:rowOff>
    </xdr:to>
    <xdr:cxnSp macro="">
      <xdr:nvCxnSpPr>
        <xdr:cNvPr id="249" name="直線コネクタ 248"/>
        <xdr:cNvCxnSpPr/>
      </xdr:nvCxnSpPr>
      <xdr:spPr>
        <a:xfrm flipV="1">
          <a:off x="3797300" y="14605636"/>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149241</xdr:rowOff>
    </xdr:from>
    <xdr:ext cx="405111" cy="259045"/>
    <xdr:sp macro="" textlink="">
      <xdr:nvSpPr>
        <xdr:cNvPr id="250" name="n_1aveValue【福祉施設】&#10;有形固定資産減価償却率"/>
        <xdr:cNvSpPr txBox="1"/>
      </xdr:nvSpPr>
      <xdr:spPr>
        <a:xfrm>
          <a:off x="3582044" y="14036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170197</xdr:rowOff>
    </xdr:from>
    <xdr:ext cx="405111" cy="259045"/>
    <xdr:sp macro="" textlink="">
      <xdr:nvSpPr>
        <xdr:cNvPr id="251" name="n_2aveValue【福祉施設】&#10;有形固定資産減価償却率"/>
        <xdr:cNvSpPr txBox="1"/>
      </xdr:nvSpPr>
      <xdr:spPr>
        <a:xfrm>
          <a:off x="2705744" y="14057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116222</xdr:rowOff>
    </xdr:from>
    <xdr:ext cx="405111" cy="259045"/>
    <xdr:sp macro="" textlink="">
      <xdr:nvSpPr>
        <xdr:cNvPr id="252" name="n_1mainValue【福祉施設】&#10;有形固定資産減価償却率"/>
        <xdr:cNvSpPr txBox="1"/>
      </xdr:nvSpPr>
      <xdr:spPr>
        <a:xfrm>
          <a:off x="3582044" y="1468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3" name="正方形/長方形 25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4" name="正方形/長方形 25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5" name="正方形/長方形 25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6" name="正方形/長方形 25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7" name="正方形/長方形 25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8" name="正方形/長方形 25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9" name="正方形/長方形 25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0" name="正方形/長方形 25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1" name="テキスト ボックス 26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2" name="直線コネクタ 26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3" name="直線コネクタ 26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4" name="テキスト ボックス 26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5" name="直線コネクタ 26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6" name="テキスト ボックス 26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7" name="直線コネクタ 26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8" name="テキスト ボックス 26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69" name="直線コネクタ 26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0" name="テキスト ボックス 26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1" name="直線コネクタ 27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2" name="テキスト ボックス 27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3" name="直線コネクタ 27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4" name="テキスト ボックス 27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30480</xdr:rowOff>
    </xdr:from>
    <xdr:to>
      <xdr:col>54</xdr:col>
      <xdr:colOff>189865</xdr:colOff>
      <xdr:row>86</xdr:row>
      <xdr:rowOff>102870</xdr:rowOff>
    </xdr:to>
    <xdr:cxnSp macro="">
      <xdr:nvCxnSpPr>
        <xdr:cNvPr id="276" name="直線コネクタ 275"/>
        <xdr:cNvCxnSpPr/>
      </xdr:nvCxnSpPr>
      <xdr:spPr>
        <a:xfrm flipV="1">
          <a:off x="10476865" y="1357503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106697</xdr:rowOff>
    </xdr:from>
    <xdr:ext cx="469744" cy="259045"/>
    <xdr:sp macro="" textlink="">
      <xdr:nvSpPr>
        <xdr:cNvPr id="277" name="【福祉施設】&#10;一人当たり面積最小値テキスト"/>
        <xdr:cNvSpPr txBox="1"/>
      </xdr:nvSpPr>
      <xdr:spPr>
        <a:xfrm>
          <a:off x="10515600"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102870</xdr:rowOff>
    </xdr:from>
    <xdr:to>
      <xdr:col>55</xdr:col>
      <xdr:colOff>88900</xdr:colOff>
      <xdr:row>86</xdr:row>
      <xdr:rowOff>102870</xdr:rowOff>
    </xdr:to>
    <xdr:cxnSp macro="">
      <xdr:nvCxnSpPr>
        <xdr:cNvPr id="278" name="直線コネクタ 277"/>
        <xdr:cNvCxnSpPr/>
      </xdr:nvCxnSpPr>
      <xdr:spPr>
        <a:xfrm>
          <a:off x="10388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148607</xdr:rowOff>
    </xdr:from>
    <xdr:ext cx="469744" cy="259045"/>
    <xdr:sp macro="" textlink="">
      <xdr:nvSpPr>
        <xdr:cNvPr id="279" name="【福祉施設】&#10;一人当たり面積最大値テキスト"/>
        <xdr:cNvSpPr txBox="1"/>
      </xdr:nvSpPr>
      <xdr:spPr>
        <a:xfrm>
          <a:off x="10515600" y="1335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30480</xdr:rowOff>
    </xdr:from>
    <xdr:to>
      <xdr:col>55</xdr:col>
      <xdr:colOff>88900</xdr:colOff>
      <xdr:row>79</xdr:row>
      <xdr:rowOff>30480</xdr:rowOff>
    </xdr:to>
    <xdr:cxnSp macro="">
      <xdr:nvCxnSpPr>
        <xdr:cNvPr id="280" name="直線コネクタ 279"/>
        <xdr:cNvCxnSpPr/>
      </xdr:nvCxnSpPr>
      <xdr:spPr>
        <a:xfrm>
          <a:off x="10388600" y="1357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106697</xdr:rowOff>
    </xdr:from>
    <xdr:ext cx="469744" cy="259045"/>
    <xdr:sp macro="" textlink="">
      <xdr:nvSpPr>
        <xdr:cNvPr id="281" name="【福祉施設】&#10;一人当たり面積平均値テキスト"/>
        <xdr:cNvSpPr txBox="1"/>
      </xdr:nvSpPr>
      <xdr:spPr>
        <a:xfrm>
          <a:off x="10515600" y="145084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128270</xdr:rowOff>
    </xdr:from>
    <xdr:to>
      <xdr:col>55</xdr:col>
      <xdr:colOff>50800</xdr:colOff>
      <xdr:row>85</xdr:row>
      <xdr:rowOff>58420</xdr:rowOff>
    </xdr:to>
    <xdr:sp macro="" textlink="">
      <xdr:nvSpPr>
        <xdr:cNvPr id="282" name="フローチャート: 判断 281"/>
        <xdr:cNvSpPr/>
      </xdr:nvSpPr>
      <xdr:spPr>
        <a:xfrm>
          <a:off x="10426700" y="1453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139700</xdr:rowOff>
    </xdr:from>
    <xdr:to>
      <xdr:col>50</xdr:col>
      <xdr:colOff>165100</xdr:colOff>
      <xdr:row>85</xdr:row>
      <xdr:rowOff>69850</xdr:rowOff>
    </xdr:to>
    <xdr:sp macro="" textlink="">
      <xdr:nvSpPr>
        <xdr:cNvPr id="283" name="フローチャート: 判断 282"/>
        <xdr:cNvSpPr/>
      </xdr:nvSpPr>
      <xdr:spPr>
        <a:xfrm>
          <a:off x="9588500" y="1454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162561</xdr:rowOff>
    </xdr:from>
    <xdr:to>
      <xdr:col>46</xdr:col>
      <xdr:colOff>38100</xdr:colOff>
      <xdr:row>85</xdr:row>
      <xdr:rowOff>92711</xdr:rowOff>
    </xdr:to>
    <xdr:sp macro="" textlink="">
      <xdr:nvSpPr>
        <xdr:cNvPr id="284" name="フローチャート: 判断 283"/>
        <xdr:cNvSpPr/>
      </xdr:nvSpPr>
      <xdr:spPr>
        <a:xfrm>
          <a:off x="8699500" y="1456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5" name="テキスト ボックス 28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6" name="テキスト ボックス 28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7" name="テキスト ボックス 28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8" name="テキスト ボックス 28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9" name="テキスト ボックス 28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17780</xdr:rowOff>
    </xdr:from>
    <xdr:to>
      <xdr:col>55</xdr:col>
      <xdr:colOff>50800</xdr:colOff>
      <xdr:row>84</xdr:row>
      <xdr:rowOff>119380</xdr:rowOff>
    </xdr:to>
    <xdr:sp macro="" textlink="">
      <xdr:nvSpPr>
        <xdr:cNvPr id="290" name="楕円 289"/>
        <xdr:cNvSpPr/>
      </xdr:nvSpPr>
      <xdr:spPr>
        <a:xfrm>
          <a:off x="10426700" y="1441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40657</xdr:rowOff>
    </xdr:from>
    <xdr:ext cx="469744" cy="259045"/>
    <xdr:sp macro="" textlink="">
      <xdr:nvSpPr>
        <xdr:cNvPr id="291" name="【福祉施設】&#10;一人当たり面積該当値テキスト"/>
        <xdr:cNvSpPr txBox="1"/>
      </xdr:nvSpPr>
      <xdr:spPr>
        <a:xfrm>
          <a:off x="10515600" y="1427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67311</xdr:rowOff>
    </xdr:from>
    <xdr:to>
      <xdr:col>50</xdr:col>
      <xdr:colOff>165100</xdr:colOff>
      <xdr:row>84</xdr:row>
      <xdr:rowOff>168911</xdr:rowOff>
    </xdr:to>
    <xdr:sp macro="" textlink="">
      <xdr:nvSpPr>
        <xdr:cNvPr id="292" name="楕円 291"/>
        <xdr:cNvSpPr/>
      </xdr:nvSpPr>
      <xdr:spPr>
        <a:xfrm>
          <a:off x="9588500" y="1446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68580</xdr:rowOff>
    </xdr:from>
    <xdr:to>
      <xdr:col>55</xdr:col>
      <xdr:colOff>0</xdr:colOff>
      <xdr:row>84</xdr:row>
      <xdr:rowOff>118111</xdr:rowOff>
    </xdr:to>
    <xdr:cxnSp macro="">
      <xdr:nvCxnSpPr>
        <xdr:cNvPr id="293" name="直線コネクタ 292"/>
        <xdr:cNvCxnSpPr/>
      </xdr:nvCxnSpPr>
      <xdr:spPr>
        <a:xfrm flipV="1">
          <a:off x="9639300" y="14470380"/>
          <a:ext cx="8382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60977</xdr:rowOff>
    </xdr:from>
    <xdr:ext cx="469744" cy="259045"/>
    <xdr:sp macro="" textlink="">
      <xdr:nvSpPr>
        <xdr:cNvPr id="294" name="n_1aveValue【福祉施設】&#10;一人当たり面積"/>
        <xdr:cNvSpPr txBox="1"/>
      </xdr:nvSpPr>
      <xdr:spPr>
        <a:xfrm>
          <a:off x="9391727"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109238</xdr:rowOff>
    </xdr:from>
    <xdr:ext cx="469744" cy="259045"/>
    <xdr:sp macro="" textlink="">
      <xdr:nvSpPr>
        <xdr:cNvPr id="295" name="n_2aveValue【福祉施設】&#10;一人当たり面積"/>
        <xdr:cNvSpPr txBox="1"/>
      </xdr:nvSpPr>
      <xdr:spPr>
        <a:xfrm>
          <a:off x="8515427" y="1433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13988</xdr:rowOff>
    </xdr:from>
    <xdr:ext cx="469744" cy="259045"/>
    <xdr:sp macro="" textlink="">
      <xdr:nvSpPr>
        <xdr:cNvPr id="296" name="n_1mainValue【福祉施設】&#10;一人当たり面積"/>
        <xdr:cNvSpPr txBox="1"/>
      </xdr:nvSpPr>
      <xdr:spPr>
        <a:xfrm>
          <a:off x="9391727" y="14244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7" name="正方形/長方形 29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8" name="正方形/長方形 29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9" name="正方形/長方形 29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0" name="正方形/長方形 29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1" name="正方形/長方形 30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2" name="正方形/長方形 30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3" name="正方形/長方形 30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4" name="正方形/長方形 30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5" name="テキスト ボックス 30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6" name="直線コネクタ 30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07" name="直線コネクタ 306"/>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08" name="テキスト ボックス 307"/>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09" name="直線コネクタ 308"/>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10" name="テキスト ボックス 309"/>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11" name="直線コネクタ 310"/>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12" name="テキスト ボックス 311"/>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13" name="直線コネクタ 312"/>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14" name="テキスト ボックス 313"/>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15" name="直線コネクタ 314"/>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16" name="テキスト ボックス 315"/>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7" name="直線コネクタ 31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18" name="テキスト ボックス 317"/>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1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xdr:rowOff>
    </xdr:from>
    <xdr:to>
      <xdr:col>24</xdr:col>
      <xdr:colOff>62865</xdr:colOff>
      <xdr:row>108</xdr:row>
      <xdr:rowOff>97155</xdr:rowOff>
    </xdr:to>
    <xdr:cxnSp macro="">
      <xdr:nvCxnSpPr>
        <xdr:cNvPr id="320" name="直線コネクタ 319"/>
        <xdr:cNvCxnSpPr/>
      </xdr:nvCxnSpPr>
      <xdr:spPr>
        <a:xfrm flipV="1">
          <a:off x="4634865" y="17152620"/>
          <a:ext cx="0" cy="1461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100982</xdr:rowOff>
    </xdr:from>
    <xdr:ext cx="340478" cy="259045"/>
    <xdr:sp macro="" textlink="">
      <xdr:nvSpPr>
        <xdr:cNvPr id="321" name="【市民会館】&#10;有形固定資産減価償却率最小値テキスト"/>
        <xdr:cNvSpPr txBox="1"/>
      </xdr:nvSpPr>
      <xdr:spPr>
        <a:xfrm>
          <a:off x="4673600" y="186175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97155</xdr:rowOff>
    </xdr:from>
    <xdr:to>
      <xdr:col>24</xdr:col>
      <xdr:colOff>152400</xdr:colOff>
      <xdr:row>108</xdr:row>
      <xdr:rowOff>97155</xdr:rowOff>
    </xdr:to>
    <xdr:cxnSp macro="">
      <xdr:nvCxnSpPr>
        <xdr:cNvPr id="322" name="直線コネクタ 321"/>
        <xdr:cNvCxnSpPr/>
      </xdr:nvCxnSpPr>
      <xdr:spPr>
        <a:xfrm>
          <a:off x="4546600" y="1861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125747</xdr:rowOff>
    </xdr:from>
    <xdr:ext cx="405111" cy="259045"/>
    <xdr:sp macro="" textlink="">
      <xdr:nvSpPr>
        <xdr:cNvPr id="323" name="【市民会館】&#10;有形固定資産減価償却率最大値テキスト"/>
        <xdr:cNvSpPr txBox="1"/>
      </xdr:nvSpPr>
      <xdr:spPr>
        <a:xfrm>
          <a:off x="4673600" y="1692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xdr:rowOff>
    </xdr:from>
    <xdr:to>
      <xdr:col>24</xdr:col>
      <xdr:colOff>152400</xdr:colOff>
      <xdr:row>100</xdr:row>
      <xdr:rowOff>7620</xdr:rowOff>
    </xdr:to>
    <xdr:cxnSp macro="">
      <xdr:nvCxnSpPr>
        <xdr:cNvPr id="324" name="直線コネクタ 323"/>
        <xdr:cNvCxnSpPr/>
      </xdr:nvCxnSpPr>
      <xdr:spPr>
        <a:xfrm>
          <a:off x="4546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47641</xdr:rowOff>
    </xdr:from>
    <xdr:ext cx="405111" cy="259045"/>
    <xdr:sp macro="" textlink="">
      <xdr:nvSpPr>
        <xdr:cNvPr id="325" name="【市民会館】&#10;有形固定資産減価償却率平均値テキスト"/>
        <xdr:cNvSpPr txBox="1"/>
      </xdr:nvSpPr>
      <xdr:spPr>
        <a:xfrm>
          <a:off x="4673600" y="177069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69214</xdr:rowOff>
    </xdr:from>
    <xdr:to>
      <xdr:col>24</xdr:col>
      <xdr:colOff>114300</xdr:colOff>
      <xdr:row>103</xdr:row>
      <xdr:rowOff>170814</xdr:rowOff>
    </xdr:to>
    <xdr:sp macro="" textlink="">
      <xdr:nvSpPr>
        <xdr:cNvPr id="326" name="フローチャート: 判断 325"/>
        <xdr:cNvSpPr/>
      </xdr:nvSpPr>
      <xdr:spPr>
        <a:xfrm>
          <a:off x="4584700" y="1772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8255</xdr:rowOff>
    </xdr:from>
    <xdr:to>
      <xdr:col>20</xdr:col>
      <xdr:colOff>38100</xdr:colOff>
      <xdr:row>103</xdr:row>
      <xdr:rowOff>109855</xdr:rowOff>
    </xdr:to>
    <xdr:sp macro="" textlink="">
      <xdr:nvSpPr>
        <xdr:cNvPr id="327" name="フローチャート: 判断 326"/>
        <xdr:cNvSpPr/>
      </xdr:nvSpPr>
      <xdr:spPr>
        <a:xfrm>
          <a:off x="3746500" y="176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114936</xdr:rowOff>
    </xdr:from>
    <xdr:to>
      <xdr:col>15</xdr:col>
      <xdr:colOff>101600</xdr:colOff>
      <xdr:row>103</xdr:row>
      <xdr:rowOff>45086</xdr:rowOff>
    </xdr:to>
    <xdr:sp macro="" textlink="">
      <xdr:nvSpPr>
        <xdr:cNvPr id="328" name="フローチャート: 判断 327"/>
        <xdr:cNvSpPr/>
      </xdr:nvSpPr>
      <xdr:spPr>
        <a:xfrm>
          <a:off x="2857500" y="1760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29" name="テキスト ボックス 32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0" name="テキスト ボックス 32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1" name="テキスト ボックス 33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2" name="テキスト ボックス 33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3" name="テキスト ボックス 33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13970</xdr:rowOff>
    </xdr:from>
    <xdr:to>
      <xdr:col>24</xdr:col>
      <xdr:colOff>114300</xdr:colOff>
      <xdr:row>102</xdr:row>
      <xdr:rowOff>115570</xdr:rowOff>
    </xdr:to>
    <xdr:sp macro="" textlink="">
      <xdr:nvSpPr>
        <xdr:cNvPr id="334" name="楕円 333"/>
        <xdr:cNvSpPr/>
      </xdr:nvSpPr>
      <xdr:spPr>
        <a:xfrm>
          <a:off x="4584700" y="1750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36847</xdr:rowOff>
    </xdr:from>
    <xdr:ext cx="405111" cy="259045"/>
    <xdr:sp macro="" textlink="">
      <xdr:nvSpPr>
        <xdr:cNvPr id="335" name="【市民会館】&#10;有形固定資産減価償却率該当値テキスト"/>
        <xdr:cNvSpPr txBox="1"/>
      </xdr:nvSpPr>
      <xdr:spPr>
        <a:xfrm>
          <a:off x="4673600" y="1735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154939</xdr:rowOff>
    </xdr:from>
    <xdr:to>
      <xdr:col>20</xdr:col>
      <xdr:colOff>38100</xdr:colOff>
      <xdr:row>103</xdr:row>
      <xdr:rowOff>85089</xdr:rowOff>
    </xdr:to>
    <xdr:sp macro="" textlink="">
      <xdr:nvSpPr>
        <xdr:cNvPr id="336" name="楕円 335"/>
        <xdr:cNvSpPr/>
      </xdr:nvSpPr>
      <xdr:spPr>
        <a:xfrm>
          <a:off x="3746500" y="1764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64770</xdr:rowOff>
    </xdr:from>
    <xdr:to>
      <xdr:col>24</xdr:col>
      <xdr:colOff>63500</xdr:colOff>
      <xdr:row>103</xdr:row>
      <xdr:rowOff>34289</xdr:rowOff>
    </xdr:to>
    <xdr:cxnSp macro="">
      <xdr:nvCxnSpPr>
        <xdr:cNvPr id="337" name="直線コネクタ 336"/>
        <xdr:cNvCxnSpPr/>
      </xdr:nvCxnSpPr>
      <xdr:spPr>
        <a:xfrm flipV="1">
          <a:off x="3797300" y="17552670"/>
          <a:ext cx="838200" cy="140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100982</xdr:rowOff>
    </xdr:from>
    <xdr:ext cx="405111" cy="259045"/>
    <xdr:sp macro="" textlink="">
      <xdr:nvSpPr>
        <xdr:cNvPr id="338" name="n_1aveValue【市民会館】&#10;有形固定資産減価償却率"/>
        <xdr:cNvSpPr txBox="1"/>
      </xdr:nvSpPr>
      <xdr:spPr>
        <a:xfrm>
          <a:off x="3582044" y="17760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61613</xdr:rowOff>
    </xdr:from>
    <xdr:ext cx="405111" cy="259045"/>
    <xdr:sp macro="" textlink="">
      <xdr:nvSpPr>
        <xdr:cNvPr id="339" name="n_2aveValue【市民会館】&#10;有形固定資産減価償却率"/>
        <xdr:cNvSpPr txBox="1"/>
      </xdr:nvSpPr>
      <xdr:spPr>
        <a:xfrm>
          <a:off x="2705744" y="1737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101616</xdr:rowOff>
    </xdr:from>
    <xdr:ext cx="405111" cy="259045"/>
    <xdr:sp macro="" textlink="">
      <xdr:nvSpPr>
        <xdr:cNvPr id="340" name="n_1mainValue【市民会館】&#10;有形固定資産減価償却率"/>
        <xdr:cNvSpPr txBox="1"/>
      </xdr:nvSpPr>
      <xdr:spPr>
        <a:xfrm>
          <a:off x="3582044" y="1741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1" name="正方形/長方形 34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2" name="正方形/長方形 34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3" name="正方形/長方形 34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4" name="正方形/長方形 34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5" name="正方形/長方形 34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6" name="正方形/長方形 34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7" name="正方形/長方形 34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8" name="正方形/長方形 34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9" name="テキスト ボックス 34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0" name="直線コネクタ 34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110</xdr:row>
      <xdr:rowOff>48277</xdr:rowOff>
    </xdr:from>
    <xdr:ext cx="467179" cy="259045"/>
    <xdr:sp macro="" textlink="">
      <xdr:nvSpPr>
        <xdr:cNvPr id="351" name="テキスト ボックス 350"/>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108</xdr:row>
      <xdr:rowOff>76200</xdr:rowOff>
    </xdr:from>
    <xdr:to>
      <xdr:col>59</xdr:col>
      <xdr:colOff>50800</xdr:colOff>
      <xdr:row>108</xdr:row>
      <xdr:rowOff>76200</xdr:rowOff>
    </xdr:to>
    <xdr:cxnSp macro="">
      <xdr:nvCxnSpPr>
        <xdr:cNvPr id="352" name="直線コネクタ 351"/>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53" name="テキスト ボックス 352"/>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54" name="直線コネクタ 353"/>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55" name="テキスト ボックス 354"/>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56" name="直線コネクタ 355"/>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57" name="テキスト ボックス 356"/>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58" name="直線コネクタ 357"/>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59" name="テキスト ボックス 358"/>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0" name="直線コネクタ 35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1" name="テキスト ボックス 36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48768</xdr:rowOff>
    </xdr:from>
    <xdr:to>
      <xdr:col>54</xdr:col>
      <xdr:colOff>189865</xdr:colOff>
      <xdr:row>108</xdr:row>
      <xdr:rowOff>76200</xdr:rowOff>
    </xdr:to>
    <xdr:cxnSp macro="">
      <xdr:nvCxnSpPr>
        <xdr:cNvPr id="363" name="直線コネクタ 362"/>
        <xdr:cNvCxnSpPr/>
      </xdr:nvCxnSpPr>
      <xdr:spPr>
        <a:xfrm flipV="1">
          <a:off x="10476865" y="17193768"/>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80027</xdr:rowOff>
    </xdr:from>
    <xdr:ext cx="469744" cy="259045"/>
    <xdr:sp macro="" textlink="">
      <xdr:nvSpPr>
        <xdr:cNvPr id="364" name="【市民会館】&#10;一人当たり面積最小値テキスト"/>
        <xdr:cNvSpPr txBox="1"/>
      </xdr:nvSpPr>
      <xdr:spPr>
        <a:xfrm>
          <a:off x="10515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76200</xdr:rowOff>
    </xdr:from>
    <xdr:to>
      <xdr:col>55</xdr:col>
      <xdr:colOff>88900</xdr:colOff>
      <xdr:row>108</xdr:row>
      <xdr:rowOff>76200</xdr:rowOff>
    </xdr:to>
    <xdr:cxnSp macro="">
      <xdr:nvCxnSpPr>
        <xdr:cNvPr id="365" name="直線コネクタ 364"/>
        <xdr:cNvCxnSpPr/>
      </xdr:nvCxnSpPr>
      <xdr:spPr>
        <a:xfrm>
          <a:off x="10388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166895</xdr:rowOff>
    </xdr:from>
    <xdr:ext cx="469744" cy="259045"/>
    <xdr:sp macro="" textlink="">
      <xdr:nvSpPr>
        <xdr:cNvPr id="366" name="【市民会館】&#10;一人当たり面積最大値テキスト"/>
        <xdr:cNvSpPr txBox="1"/>
      </xdr:nvSpPr>
      <xdr:spPr>
        <a:xfrm>
          <a:off x="10515600" y="1696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48768</xdr:rowOff>
    </xdr:from>
    <xdr:to>
      <xdr:col>55</xdr:col>
      <xdr:colOff>88900</xdr:colOff>
      <xdr:row>100</xdr:row>
      <xdr:rowOff>48768</xdr:rowOff>
    </xdr:to>
    <xdr:cxnSp macro="">
      <xdr:nvCxnSpPr>
        <xdr:cNvPr id="367" name="直線コネクタ 366"/>
        <xdr:cNvCxnSpPr/>
      </xdr:nvCxnSpPr>
      <xdr:spPr>
        <a:xfrm>
          <a:off x="10388600" y="1719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150131</xdr:rowOff>
    </xdr:from>
    <xdr:ext cx="469744" cy="259045"/>
    <xdr:sp macro="" textlink="">
      <xdr:nvSpPr>
        <xdr:cNvPr id="368" name="【市民会館】&#10;一人当たり面積平均値テキスト"/>
        <xdr:cNvSpPr txBox="1"/>
      </xdr:nvSpPr>
      <xdr:spPr>
        <a:xfrm>
          <a:off x="10515600" y="179809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254</xdr:rowOff>
    </xdr:from>
    <xdr:to>
      <xdr:col>55</xdr:col>
      <xdr:colOff>50800</xdr:colOff>
      <xdr:row>105</xdr:row>
      <xdr:rowOff>101854</xdr:rowOff>
    </xdr:to>
    <xdr:sp macro="" textlink="">
      <xdr:nvSpPr>
        <xdr:cNvPr id="369" name="フローチャート: 判断 368"/>
        <xdr:cNvSpPr/>
      </xdr:nvSpPr>
      <xdr:spPr>
        <a:xfrm>
          <a:off x="10426700" y="1800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162561</xdr:rowOff>
    </xdr:from>
    <xdr:to>
      <xdr:col>50</xdr:col>
      <xdr:colOff>165100</xdr:colOff>
      <xdr:row>105</xdr:row>
      <xdr:rowOff>92711</xdr:rowOff>
    </xdr:to>
    <xdr:sp macro="" textlink="">
      <xdr:nvSpPr>
        <xdr:cNvPr id="370" name="フローチャート: 判断 369"/>
        <xdr:cNvSpPr/>
      </xdr:nvSpPr>
      <xdr:spPr>
        <a:xfrm>
          <a:off x="9588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34544</xdr:rowOff>
    </xdr:from>
    <xdr:to>
      <xdr:col>46</xdr:col>
      <xdr:colOff>38100</xdr:colOff>
      <xdr:row>104</xdr:row>
      <xdr:rowOff>136144</xdr:rowOff>
    </xdr:to>
    <xdr:sp macro="" textlink="">
      <xdr:nvSpPr>
        <xdr:cNvPr id="371" name="フローチャート: 判断 370"/>
        <xdr:cNvSpPr/>
      </xdr:nvSpPr>
      <xdr:spPr>
        <a:xfrm>
          <a:off x="8699500" y="1786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2" name="テキスト ボックス 37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3" name="テキスト ボックス 37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4" name="テキスト ボックス 37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5" name="テキスト ボックス 37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6" name="テキスト ボックス 37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102</xdr:row>
      <xdr:rowOff>39115</xdr:rowOff>
    </xdr:from>
    <xdr:to>
      <xdr:col>55</xdr:col>
      <xdr:colOff>50800</xdr:colOff>
      <xdr:row>102</xdr:row>
      <xdr:rowOff>140715</xdr:rowOff>
    </xdr:to>
    <xdr:sp macro="" textlink="">
      <xdr:nvSpPr>
        <xdr:cNvPr id="377" name="楕円 376"/>
        <xdr:cNvSpPr/>
      </xdr:nvSpPr>
      <xdr:spPr>
        <a:xfrm>
          <a:off x="10426700" y="1752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101</xdr:row>
      <xdr:rowOff>61992</xdr:rowOff>
    </xdr:from>
    <xdr:ext cx="469744" cy="259045"/>
    <xdr:sp macro="" textlink="">
      <xdr:nvSpPr>
        <xdr:cNvPr id="378" name="【市民会館】&#10;一人当たり面積該当値テキスト"/>
        <xdr:cNvSpPr txBox="1"/>
      </xdr:nvSpPr>
      <xdr:spPr>
        <a:xfrm>
          <a:off x="10515600" y="17378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48261</xdr:rowOff>
    </xdr:from>
    <xdr:to>
      <xdr:col>50</xdr:col>
      <xdr:colOff>165100</xdr:colOff>
      <xdr:row>102</xdr:row>
      <xdr:rowOff>149861</xdr:rowOff>
    </xdr:to>
    <xdr:sp macro="" textlink="">
      <xdr:nvSpPr>
        <xdr:cNvPr id="379" name="楕円 378"/>
        <xdr:cNvSpPr/>
      </xdr:nvSpPr>
      <xdr:spPr>
        <a:xfrm>
          <a:off x="9588500" y="1753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102</xdr:row>
      <xdr:rowOff>89915</xdr:rowOff>
    </xdr:from>
    <xdr:to>
      <xdr:col>55</xdr:col>
      <xdr:colOff>0</xdr:colOff>
      <xdr:row>102</xdr:row>
      <xdr:rowOff>99061</xdr:rowOff>
    </xdr:to>
    <xdr:cxnSp macro="">
      <xdr:nvCxnSpPr>
        <xdr:cNvPr id="380" name="直線コネクタ 379"/>
        <xdr:cNvCxnSpPr/>
      </xdr:nvCxnSpPr>
      <xdr:spPr>
        <a:xfrm flipV="1">
          <a:off x="9639300" y="17577815"/>
          <a:ext cx="8382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83838</xdr:rowOff>
    </xdr:from>
    <xdr:ext cx="469744" cy="259045"/>
    <xdr:sp macro="" textlink="">
      <xdr:nvSpPr>
        <xdr:cNvPr id="381" name="n_1aveValue【市民会館】&#10;一人当たり面積"/>
        <xdr:cNvSpPr txBox="1"/>
      </xdr:nvSpPr>
      <xdr:spPr>
        <a:xfrm>
          <a:off x="9391727" y="1808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152671</xdr:rowOff>
    </xdr:from>
    <xdr:ext cx="469744" cy="259045"/>
    <xdr:sp macro="" textlink="">
      <xdr:nvSpPr>
        <xdr:cNvPr id="382" name="n_2aveValue【市民会館】&#10;一人当たり面積"/>
        <xdr:cNvSpPr txBox="1"/>
      </xdr:nvSpPr>
      <xdr:spPr>
        <a:xfrm>
          <a:off x="8515427" y="1764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100</xdr:row>
      <xdr:rowOff>166388</xdr:rowOff>
    </xdr:from>
    <xdr:ext cx="469744" cy="259045"/>
    <xdr:sp macro="" textlink="">
      <xdr:nvSpPr>
        <xdr:cNvPr id="383" name="n_1mainValue【市民会館】&#10;一人当たり面積"/>
        <xdr:cNvSpPr txBox="1"/>
      </xdr:nvSpPr>
      <xdr:spPr>
        <a:xfrm>
          <a:off x="9391727" y="1731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4" name="正方形/長方形 38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5" name="正方形/長方形 38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6" name="正方形/長方形 38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7" name="正方形/長方形 38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8" name="正方形/長方形 38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9" name="正方形/長方形 38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0" name="正方形/長方形 38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1" name="正方形/長方形 39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2" name="テキスト ボックス 39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3" name="直線コネクタ 39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394" name="直線コネクタ 39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395" name="テキスト ボックス 394"/>
        <xdr:cNvSpPr txBox="1"/>
      </xdr:nvSpPr>
      <xdr:spPr>
        <a:xfrm>
          <a:off x="12107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6" name="直線コネクタ 39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7" name="テキスト ボックス 39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8" name="直線コネクタ 39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9" name="テキスト ボックス 39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0" name="直線コネクタ 39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1" name="テキスト ボックス 40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2" name="直線コネクタ 40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03" name="テキスト ボックス 402"/>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4" name="直線コネクタ 40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05" name="テキスト ボックス 40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127635</xdr:rowOff>
    </xdr:from>
    <xdr:to>
      <xdr:col>85</xdr:col>
      <xdr:colOff>126364</xdr:colOff>
      <xdr:row>41</xdr:row>
      <xdr:rowOff>26670</xdr:rowOff>
    </xdr:to>
    <xdr:cxnSp macro="">
      <xdr:nvCxnSpPr>
        <xdr:cNvPr id="407" name="直線コネクタ 406"/>
        <xdr:cNvCxnSpPr/>
      </xdr:nvCxnSpPr>
      <xdr:spPr>
        <a:xfrm flipV="1">
          <a:off x="16318864" y="5614035"/>
          <a:ext cx="0" cy="1442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30497</xdr:rowOff>
    </xdr:from>
    <xdr:ext cx="340478" cy="259045"/>
    <xdr:sp macro="" textlink="">
      <xdr:nvSpPr>
        <xdr:cNvPr id="408" name="【一般廃棄物処理施設】&#10;有形固定資産減価償却率最小値テキスト"/>
        <xdr:cNvSpPr txBox="1"/>
      </xdr:nvSpPr>
      <xdr:spPr>
        <a:xfrm>
          <a:off x="16357600" y="70599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26670</xdr:rowOff>
    </xdr:from>
    <xdr:to>
      <xdr:col>86</xdr:col>
      <xdr:colOff>25400</xdr:colOff>
      <xdr:row>41</xdr:row>
      <xdr:rowOff>26670</xdr:rowOff>
    </xdr:to>
    <xdr:cxnSp macro="">
      <xdr:nvCxnSpPr>
        <xdr:cNvPr id="409" name="直線コネクタ 408"/>
        <xdr:cNvCxnSpPr/>
      </xdr:nvCxnSpPr>
      <xdr:spPr>
        <a:xfrm>
          <a:off x="16230600" y="705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74312</xdr:rowOff>
    </xdr:from>
    <xdr:ext cx="405111" cy="259045"/>
    <xdr:sp macro="" textlink="">
      <xdr:nvSpPr>
        <xdr:cNvPr id="410" name="【一般廃棄物処理施設】&#10;有形固定資産減価償却率最大値テキスト"/>
        <xdr:cNvSpPr txBox="1"/>
      </xdr:nvSpPr>
      <xdr:spPr>
        <a:xfrm>
          <a:off x="16357600" y="5389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127635</xdr:rowOff>
    </xdr:from>
    <xdr:to>
      <xdr:col>86</xdr:col>
      <xdr:colOff>25400</xdr:colOff>
      <xdr:row>32</xdr:row>
      <xdr:rowOff>127635</xdr:rowOff>
    </xdr:to>
    <xdr:cxnSp macro="">
      <xdr:nvCxnSpPr>
        <xdr:cNvPr id="411" name="直線コネクタ 410"/>
        <xdr:cNvCxnSpPr/>
      </xdr:nvCxnSpPr>
      <xdr:spPr>
        <a:xfrm>
          <a:off x="16230600" y="5614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147337</xdr:rowOff>
    </xdr:from>
    <xdr:ext cx="405111" cy="259045"/>
    <xdr:sp macro="" textlink="">
      <xdr:nvSpPr>
        <xdr:cNvPr id="412" name="【一般廃棄物処理施設】&#10;有形固定資産減価償却率平均値テキスト"/>
        <xdr:cNvSpPr txBox="1"/>
      </xdr:nvSpPr>
      <xdr:spPr>
        <a:xfrm>
          <a:off x="16357600" y="59766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124460</xdr:rowOff>
    </xdr:from>
    <xdr:to>
      <xdr:col>85</xdr:col>
      <xdr:colOff>177800</xdr:colOff>
      <xdr:row>36</xdr:row>
      <xdr:rowOff>54610</xdr:rowOff>
    </xdr:to>
    <xdr:sp macro="" textlink="">
      <xdr:nvSpPr>
        <xdr:cNvPr id="413" name="フローチャート: 判断 412"/>
        <xdr:cNvSpPr/>
      </xdr:nvSpPr>
      <xdr:spPr>
        <a:xfrm>
          <a:off x="16268700" y="6125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133985</xdr:rowOff>
    </xdr:from>
    <xdr:to>
      <xdr:col>81</xdr:col>
      <xdr:colOff>101600</xdr:colOff>
      <xdr:row>36</xdr:row>
      <xdr:rowOff>64135</xdr:rowOff>
    </xdr:to>
    <xdr:sp macro="" textlink="">
      <xdr:nvSpPr>
        <xdr:cNvPr id="414" name="フローチャート: 判断 413"/>
        <xdr:cNvSpPr/>
      </xdr:nvSpPr>
      <xdr:spPr>
        <a:xfrm>
          <a:off x="15430500" y="613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33</xdr:row>
      <xdr:rowOff>141605</xdr:rowOff>
    </xdr:from>
    <xdr:to>
      <xdr:col>76</xdr:col>
      <xdr:colOff>165100</xdr:colOff>
      <xdr:row>34</xdr:row>
      <xdr:rowOff>71755</xdr:rowOff>
    </xdr:to>
    <xdr:sp macro="" textlink="">
      <xdr:nvSpPr>
        <xdr:cNvPr id="415" name="フローチャート: 判断 414"/>
        <xdr:cNvSpPr/>
      </xdr:nvSpPr>
      <xdr:spPr>
        <a:xfrm>
          <a:off x="14541500" y="5799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6" name="テキスト ボックス 41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7" name="テキスト ボックス 41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8" name="テキスト ボックス 41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9" name="テキスト ボックス 41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0" name="テキスト ボックス 41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147320</xdr:rowOff>
    </xdr:from>
    <xdr:to>
      <xdr:col>85</xdr:col>
      <xdr:colOff>177800</xdr:colOff>
      <xdr:row>41</xdr:row>
      <xdr:rowOff>77470</xdr:rowOff>
    </xdr:to>
    <xdr:sp macro="" textlink="">
      <xdr:nvSpPr>
        <xdr:cNvPr id="421" name="楕円 420"/>
        <xdr:cNvSpPr/>
      </xdr:nvSpPr>
      <xdr:spPr>
        <a:xfrm>
          <a:off x="16268700" y="700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62247</xdr:rowOff>
    </xdr:from>
    <xdr:ext cx="340478" cy="259045"/>
    <xdr:sp macro="" textlink="">
      <xdr:nvSpPr>
        <xdr:cNvPr id="422" name="【一般廃棄物処理施設】&#10;有形固定資産減価償却率該当値テキスト"/>
        <xdr:cNvSpPr txBox="1"/>
      </xdr:nvSpPr>
      <xdr:spPr>
        <a:xfrm>
          <a:off x="16357600" y="69202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67310</xdr:rowOff>
    </xdr:from>
    <xdr:to>
      <xdr:col>81</xdr:col>
      <xdr:colOff>101600</xdr:colOff>
      <xdr:row>41</xdr:row>
      <xdr:rowOff>168910</xdr:rowOff>
    </xdr:to>
    <xdr:sp macro="" textlink="">
      <xdr:nvSpPr>
        <xdr:cNvPr id="423" name="楕円 422"/>
        <xdr:cNvSpPr/>
      </xdr:nvSpPr>
      <xdr:spPr>
        <a:xfrm>
          <a:off x="15430500" y="709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26670</xdr:rowOff>
    </xdr:from>
    <xdr:to>
      <xdr:col>85</xdr:col>
      <xdr:colOff>127000</xdr:colOff>
      <xdr:row>41</xdr:row>
      <xdr:rowOff>118110</xdr:rowOff>
    </xdr:to>
    <xdr:cxnSp macro="">
      <xdr:nvCxnSpPr>
        <xdr:cNvPr id="424" name="直線コネクタ 423"/>
        <xdr:cNvCxnSpPr/>
      </xdr:nvCxnSpPr>
      <xdr:spPr>
        <a:xfrm flipV="1">
          <a:off x="15481300" y="705612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80662</xdr:rowOff>
    </xdr:from>
    <xdr:ext cx="405111" cy="259045"/>
    <xdr:sp macro="" textlink="">
      <xdr:nvSpPr>
        <xdr:cNvPr id="425" name="n_1aveValue【一般廃棄物処理施設】&#10;有形固定資産減価償却率"/>
        <xdr:cNvSpPr txBox="1"/>
      </xdr:nvSpPr>
      <xdr:spPr>
        <a:xfrm>
          <a:off x="15266044" y="590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88282</xdr:rowOff>
    </xdr:from>
    <xdr:ext cx="405111" cy="259045"/>
    <xdr:sp macro="" textlink="">
      <xdr:nvSpPr>
        <xdr:cNvPr id="426" name="n_2aveValue【一般廃棄物処理施設】&#10;有形固定資産減価償却率"/>
        <xdr:cNvSpPr txBox="1"/>
      </xdr:nvSpPr>
      <xdr:spPr>
        <a:xfrm>
          <a:off x="14389744" y="557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41</xdr:row>
      <xdr:rowOff>160037</xdr:rowOff>
    </xdr:from>
    <xdr:ext cx="340478" cy="259045"/>
    <xdr:sp macro="" textlink="">
      <xdr:nvSpPr>
        <xdr:cNvPr id="427" name="n_1mainValue【一般廃棄物処理施設】&#10;有形固定資産減価償却率"/>
        <xdr:cNvSpPr txBox="1"/>
      </xdr:nvSpPr>
      <xdr:spPr>
        <a:xfrm>
          <a:off x="15298361" y="71894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8" name="正方形/長方形 42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9" name="正方形/長方形 42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0" name="正方形/長方形 42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1" name="正方形/長方形 43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2" name="正方形/長方形 43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3" name="正方形/長方形 43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4" name="正方形/長方形 43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5" name="正方形/長方形 43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6" name="テキスト ボックス 43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7" name="直線コネクタ 43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38" name="直線コネクタ 437"/>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39" name="テキスト ボックス 438"/>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40" name="直線コネクタ 439"/>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441" name="テキスト ボックス 440"/>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42" name="直線コネクタ 441"/>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443" name="テキスト ボックス 442"/>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44" name="直線コネクタ 443"/>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445" name="テキスト ボックス 444"/>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46" name="直線コネクタ 445"/>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47" name="テキスト ボックス 446"/>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48" name="直線コネクタ 447"/>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49" name="テキスト ボックス 448"/>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0" name="直線コネクタ 44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1" name="テキスト ボックス 45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107976</xdr:rowOff>
    </xdr:from>
    <xdr:to>
      <xdr:col>116</xdr:col>
      <xdr:colOff>62864</xdr:colOff>
      <xdr:row>41</xdr:row>
      <xdr:rowOff>127287</xdr:rowOff>
    </xdr:to>
    <xdr:cxnSp macro="">
      <xdr:nvCxnSpPr>
        <xdr:cNvPr id="453" name="直線コネクタ 452"/>
        <xdr:cNvCxnSpPr/>
      </xdr:nvCxnSpPr>
      <xdr:spPr>
        <a:xfrm flipV="1">
          <a:off x="22160864" y="5765826"/>
          <a:ext cx="0" cy="1390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131114</xdr:rowOff>
    </xdr:from>
    <xdr:ext cx="534377" cy="259045"/>
    <xdr:sp macro="" textlink="">
      <xdr:nvSpPr>
        <xdr:cNvPr id="454" name="【一般廃棄物処理施設】&#10;一人当たり有形固定資産（償却資産）額最小値テキスト"/>
        <xdr:cNvSpPr txBox="1"/>
      </xdr:nvSpPr>
      <xdr:spPr>
        <a:xfrm>
          <a:off x="22199600" y="716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127287</xdr:rowOff>
    </xdr:from>
    <xdr:to>
      <xdr:col>116</xdr:col>
      <xdr:colOff>152400</xdr:colOff>
      <xdr:row>41</xdr:row>
      <xdr:rowOff>127287</xdr:rowOff>
    </xdr:to>
    <xdr:cxnSp macro="">
      <xdr:nvCxnSpPr>
        <xdr:cNvPr id="455" name="直線コネクタ 454"/>
        <xdr:cNvCxnSpPr/>
      </xdr:nvCxnSpPr>
      <xdr:spPr>
        <a:xfrm>
          <a:off x="22072600" y="7156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54653</xdr:rowOff>
    </xdr:from>
    <xdr:ext cx="599010" cy="259045"/>
    <xdr:sp macro="" textlink="">
      <xdr:nvSpPr>
        <xdr:cNvPr id="456" name="【一般廃棄物処理施設】&#10;一人当たり有形固定資産（償却資産）額最大値テキスト"/>
        <xdr:cNvSpPr txBox="1"/>
      </xdr:nvSpPr>
      <xdr:spPr>
        <a:xfrm>
          <a:off x="22199600" y="5541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107976</xdr:rowOff>
    </xdr:from>
    <xdr:to>
      <xdr:col>116</xdr:col>
      <xdr:colOff>152400</xdr:colOff>
      <xdr:row>33</xdr:row>
      <xdr:rowOff>107976</xdr:rowOff>
    </xdr:to>
    <xdr:cxnSp macro="">
      <xdr:nvCxnSpPr>
        <xdr:cNvPr id="457" name="直線コネクタ 456"/>
        <xdr:cNvCxnSpPr/>
      </xdr:nvCxnSpPr>
      <xdr:spPr>
        <a:xfrm>
          <a:off x="22072600" y="5765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132104</xdr:rowOff>
    </xdr:from>
    <xdr:ext cx="534377" cy="259045"/>
    <xdr:sp macro="" textlink="">
      <xdr:nvSpPr>
        <xdr:cNvPr id="458" name="【一般廃棄物処理施設】&#10;一人当たり有形固定資産（償却資産）額平均値テキスト"/>
        <xdr:cNvSpPr txBox="1"/>
      </xdr:nvSpPr>
      <xdr:spPr>
        <a:xfrm>
          <a:off x="22199600" y="6475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153677</xdr:rowOff>
    </xdr:from>
    <xdr:to>
      <xdr:col>116</xdr:col>
      <xdr:colOff>114300</xdr:colOff>
      <xdr:row>38</xdr:row>
      <xdr:rowOff>83827</xdr:rowOff>
    </xdr:to>
    <xdr:sp macro="" textlink="">
      <xdr:nvSpPr>
        <xdr:cNvPr id="459" name="フローチャート: 判断 458"/>
        <xdr:cNvSpPr/>
      </xdr:nvSpPr>
      <xdr:spPr>
        <a:xfrm>
          <a:off x="22110700" y="64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69030</xdr:rowOff>
    </xdr:from>
    <xdr:to>
      <xdr:col>112</xdr:col>
      <xdr:colOff>38100</xdr:colOff>
      <xdr:row>38</xdr:row>
      <xdr:rowOff>170630</xdr:rowOff>
    </xdr:to>
    <xdr:sp macro="" textlink="">
      <xdr:nvSpPr>
        <xdr:cNvPr id="460" name="フローチャート: 判断 459"/>
        <xdr:cNvSpPr/>
      </xdr:nvSpPr>
      <xdr:spPr>
        <a:xfrm>
          <a:off x="21272500" y="658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36</xdr:row>
      <xdr:rowOff>133158</xdr:rowOff>
    </xdr:from>
    <xdr:to>
      <xdr:col>107</xdr:col>
      <xdr:colOff>101600</xdr:colOff>
      <xdr:row>37</xdr:row>
      <xdr:rowOff>63308</xdr:rowOff>
    </xdr:to>
    <xdr:sp macro="" textlink="">
      <xdr:nvSpPr>
        <xdr:cNvPr id="461" name="フローチャート: 判断 460"/>
        <xdr:cNvSpPr/>
      </xdr:nvSpPr>
      <xdr:spPr>
        <a:xfrm>
          <a:off x="20383500" y="630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2" name="テキスト ボックス 46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3" name="テキスト ボックス 46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4" name="テキスト ボックス 46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5" name="テキスト ボックス 46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6" name="テキスト ボックス 46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90519</xdr:rowOff>
    </xdr:from>
    <xdr:to>
      <xdr:col>116</xdr:col>
      <xdr:colOff>114300</xdr:colOff>
      <xdr:row>37</xdr:row>
      <xdr:rowOff>20669</xdr:rowOff>
    </xdr:to>
    <xdr:sp macro="" textlink="">
      <xdr:nvSpPr>
        <xdr:cNvPr id="467" name="楕円 466"/>
        <xdr:cNvSpPr/>
      </xdr:nvSpPr>
      <xdr:spPr>
        <a:xfrm>
          <a:off x="22110700" y="6262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113396</xdr:rowOff>
    </xdr:from>
    <xdr:ext cx="534377" cy="259045"/>
    <xdr:sp macro="" textlink="">
      <xdr:nvSpPr>
        <xdr:cNvPr id="468" name="【一般廃棄物処理施設】&#10;一人当たり有形固定資産（償却資産）額該当値テキスト"/>
        <xdr:cNvSpPr txBox="1"/>
      </xdr:nvSpPr>
      <xdr:spPr>
        <a:xfrm>
          <a:off x="22199600" y="6114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85217</xdr:rowOff>
    </xdr:from>
    <xdr:to>
      <xdr:col>112</xdr:col>
      <xdr:colOff>38100</xdr:colOff>
      <xdr:row>37</xdr:row>
      <xdr:rowOff>15367</xdr:rowOff>
    </xdr:to>
    <xdr:sp macro="" textlink="">
      <xdr:nvSpPr>
        <xdr:cNvPr id="469" name="楕円 468"/>
        <xdr:cNvSpPr/>
      </xdr:nvSpPr>
      <xdr:spPr>
        <a:xfrm>
          <a:off x="21272500" y="625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136017</xdr:rowOff>
    </xdr:from>
    <xdr:to>
      <xdr:col>116</xdr:col>
      <xdr:colOff>63500</xdr:colOff>
      <xdr:row>36</xdr:row>
      <xdr:rowOff>141319</xdr:rowOff>
    </xdr:to>
    <xdr:cxnSp macro="">
      <xdr:nvCxnSpPr>
        <xdr:cNvPr id="470" name="直線コネクタ 469"/>
        <xdr:cNvCxnSpPr/>
      </xdr:nvCxnSpPr>
      <xdr:spPr>
        <a:xfrm>
          <a:off x="21323300" y="6308217"/>
          <a:ext cx="838200" cy="5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161757</xdr:rowOff>
    </xdr:from>
    <xdr:ext cx="534377" cy="259045"/>
    <xdr:sp macro="" textlink="">
      <xdr:nvSpPr>
        <xdr:cNvPr id="471" name="n_1aveValue【一般廃棄物処理施設】&#10;一人当たり有形固定資産（償却資産）額"/>
        <xdr:cNvSpPr txBox="1"/>
      </xdr:nvSpPr>
      <xdr:spPr>
        <a:xfrm>
          <a:off x="21043411" y="6676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35</xdr:row>
      <xdr:rowOff>79835</xdr:rowOff>
    </xdr:from>
    <xdr:ext cx="534377" cy="259045"/>
    <xdr:sp macro="" textlink="">
      <xdr:nvSpPr>
        <xdr:cNvPr id="472" name="n_2aveValue【一般廃棄物処理施設】&#10;一人当たり有形固定資産（償却資産）額"/>
        <xdr:cNvSpPr txBox="1"/>
      </xdr:nvSpPr>
      <xdr:spPr>
        <a:xfrm>
          <a:off x="20167111" y="6080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35</xdr:row>
      <xdr:rowOff>31894</xdr:rowOff>
    </xdr:from>
    <xdr:ext cx="534377" cy="259045"/>
    <xdr:sp macro="" textlink="">
      <xdr:nvSpPr>
        <xdr:cNvPr id="473" name="n_1mainValue【一般廃棄物処理施設】&#10;一人当たり有形固定資産（償却資産）額"/>
        <xdr:cNvSpPr txBox="1"/>
      </xdr:nvSpPr>
      <xdr:spPr>
        <a:xfrm>
          <a:off x="21043411" y="603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4" name="正方形/長方形 47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5" name="正方形/長方形 47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6" name="正方形/長方形 47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7" name="正方形/長方形 47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8" name="正方形/長方形 47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9" name="正方形/長方形 47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0" name="正方形/長方形 47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1" name="正方形/長方形 48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2" name="テキスト ボックス 48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3" name="直線コネクタ 48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84" name="テキスト ボックス 483"/>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85" name="直線コネクタ 484"/>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86" name="テキスト ボックス 485"/>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87" name="直線コネクタ 486"/>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88" name="テキスト ボックス 487"/>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89" name="直線コネクタ 488"/>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90" name="テキスト ボックス 489"/>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91" name="直線コネクタ 490"/>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92" name="テキスト ボックス 491"/>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3" name="直線コネクタ 49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4" name="テキスト ボックス 49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45720</xdr:rowOff>
    </xdr:from>
    <xdr:to>
      <xdr:col>85</xdr:col>
      <xdr:colOff>126364</xdr:colOff>
      <xdr:row>63</xdr:row>
      <xdr:rowOff>80010</xdr:rowOff>
    </xdr:to>
    <xdr:cxnSp macro="">
      <xdr:nvCxnSpPr>
        <xdr:cNvPr id="496" name="直線コネクタ 495"/>
        <xdr:cNvCxnSpPr/>
      </xdr:nvCxnSpPr>
      <xdr:spPr>
        <a:xfrm flipV="1">
          <a:off x="16318864" y="964692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83837</xdr:rowOff>
    </xdr:from>
    <xdr:ext cx="405111" cy="259045"/>
    <xdr:sp macro="" textlink="">
      <xdr:nvSpPr>
        <xdr:cNvPr id="497" name="【保健センター・保健所】&#10;有形固定資産減価償却率最小値テキスト"/>
        <xdr:cNvSpPr txBox="1"/>
      </xdr:nvSpPr>
      <xdr:spPr>
        <a:xfrm>
          <a:off x="16357600"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80010</xdr:rowOff>
    </xdr:from>
    <xdr:to>
      <xdr:col>86</xdr:col>
      <xdr:colOff>25400</xdr:colOff>
      <xdr:row>63</xdr:row>
      <xdr:rowOff>80010</xdr:rowOff>
    </xdr:to>
    <xdr:cxnSp macro="">
      <xdr:nvCxnSpPr>
        <xdr:cNvPr id="498" name="直線コネクタ 497"/>
        <xdr:cNvCxnSpPr/>
      </xdr:nvCxnSpPr>
      <xdr:spPr>
        <a:xfrm>
          <a:off x="16230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163847</xdr:rowOff>
    </xdr:from>
    <xdr:ext cx="405111" cy="259045"/>
    <xdr:sp macro="" textlink="">
      <xdr:nvSpPr>
        <xdr:cNvPr id="499" name="【保健センター・保健所】&#10;有形固定資産減価償却率最大値テキスト"/>
        <xdr:cNvSpPr txBox="1"/>
      </xdr:nvSpPr>
      <xdr:spPr>
        <a:xfrm>
          <a:off x="16357600" y="942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45720</xdr:rowOff>
    </xdr:from>
    <xdr:to>
      <xdr:col>86</xdr:col>
      <xdr:colOff>25400</xdr:colOff>
      <xdr:row>56</xdr:row>
      <xdr:rowOff>45720</xdr:rowOff>
    </xdr:to>
    <xdr:cxnSp macro="">
      <xdr:nvCxnSpPr>
        <xdr:cNvPr id="500" name="直線コネクタ 499"/>
        <xdr:cNvCxnSpPr/>
      </xdr:nvCxnSpPr>
      <xdr:spPr>
        <a:xfrm>
          <a:off x="16230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12209</xdr:rowOff>
    </xdr:from>
    <xdr:ext cx="405111" cy="259045"/>
    <xdr:sp macro="" textlink="">
      <xdr:nvSpPr>
        <xdr:cNvPr id="501" name="【保健センター・保健所】&#10;有形固定資産減価償却率平均値テキスト"/>
        <xdr:cNvSpPr txBox="1"/>
      </xdr:nvSpPr>
      <xdr:spPr>
        <a:xfrm>
          <a:off x="16357600" y="102992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33782</xdr:rowOff>
    </xdr:from>
    <xdr:to>
      <xdr:col>85</xdr:col>
      <xdr:colOff>177800</xdr:colOff>
      <xdr:row>60</xdr:row>
      <xdr:rowOff>135382</xdr:rowOff>
    </xdr:to>
    <xdr:sp macro="" textlink="">
      <xdr:nvSpPr>
        <xdr:cNvPr id="502" name="フローチャート: 判断 501"/>
        <xdr:cNvSpPr/>
      </xdr:nvSpPr>
      <xdr:spPr>
        <a:xfrm>
          <a:off x="16268700" y="1032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111506</xdr:rowOff>
    </xdr:from>
    <xdr:to>
      <xdr:col>81</xdr:col>
      <xdr:colOff>101600</xdr:colOff>
      <xdr:row>61</xdr:row>
      <xdr:rowOff>41656</xdr:rowOff>
    </xdr:to>
    <xdr:sp macro="" textlink="">
      <xdr:nvSpPr>
        <xdr:cNvPr id="503" name="フローチャート: 判断 502"/>
        <xdr:cNvSpPr/>
      </xdr:nvSpPr>
      <xdr:spPr>
        <a:xfrm>
          <a:off x="15430500" y="1039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122936</xdr:rowOff>
    </xdr:from>
    <xdr:to>
      <xdr:col>76</xdr:col>
      <xdr:colOff>165100</xdr:colOff>
      <xdr:row>61</xdr:row>
      <xdr:rowOff>53086</xdr:rowOff>
    </xdr:to>
    <xdr:sp macro="" textlink="">
      <xdr:nvSpPr>
        <xdr:cNvPr id="504" name="フローチャート: 判断 503"/>
        <xdr:cNvSpPr/>
      </xdr:nvSpPr>
      <xdr:spPr>
        <a:xfrm>
          <a:off x="14541500" y="1040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5" name="テキスト ボックス 50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6" name="テキスト ボックス 50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7" name="テキスト ボックス 50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8" name="テキスト ボックス 50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9" name="テキスト ボックス 50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161798</xdr:rowOff>
    </xdr:from>
    <xdr:to>
      <xdr:col>85</xdr:col>
      <xdr:colOff>177800</xdr:colOff>
      <xdr:row>60</xdr:row>
      <xdr:rowOff>91948</xdr:rowOff>
    </xdr:to>
    <xdr:sp macro="" textlink="">
      <xdr:nvSpPr>
        <xdr:cNvPr id="510" name="楕円 509"/>
        <xdr:cNvSpPr/>
      </xdr:nvSpPr>
      <xdr:spPr>
        <a:xfrm>
          <a:off x="16268700" y="1027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13225</xdr:rowOff>
    </xdr:from>
    <xdr:ext cx="405111" cy="259045"/>
    <xdr:sp macro="" textlink="">
      <xdr:nvSpPr>
        <xdr:cNvPr id="511" name="【保健センター・保健所】&#10;有形固定資産減価償却率該当値テキスト"/>
        <xdr:cNvSpPr txBox="1"/>
      </xdr:nvSpPr>
      <xdr:spPr>
        <a:xfrm>
          <a:off x="16357600" y="10128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38354</xdr:rowOff>
    </xdr:from>
    <xdr:to>
      <xdr:col>81</xdr:col>
      <xdr:colOff>101600</xdr:colOff>
      <xdr:row>60</xdr:row>
      <xdr:rowOff>139954</xdr:rowOff>
    </xdr:to>
    <xdr:sp macro="" textlink="">
      <xdr:nvSpPr>
        <xdr:cNvPr id="512" name="楕円 511"/>
        <xdr:cNvSpPr/>
      </xdr:nvSpPr>
      <xdr:spPr>
        <a:xfrm>
          <a:off x="15430500" y="1032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41148</xdr:rowOff>
    </xdr:from>
    <xdr:to>
      <xdr:col>85</xdr:col>
      <xdr:colOff>127000</xdr:colOff>
      <xdr:row>60</xdr:row>
      <xdr:rowOff>89154</xdr:rowOff>
    </xdr:to>
    <xdr:cxnSp macro="">
      <xdr:nvCxnSpPr>
        <xdr:cNvPr id="513" name="直線コネクタ 512"/>
        <xdr:cNvCxnSpPr/>
      </xdr:nvCxnSpPr>
      <xdr:spPr>
        <a:xfrm flipV="1">
          <a:off x="15481300" y="10328148"/>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32783</xdr:rowOff>
    </xdr:from>
    <xdr:ext cx="405111" cy="259045"/>
    <xdr:sp macro="" textlink="">
      <xdr:nvSpPr>
        <xdr:cNvPr id="514" name="n_1aveValue【保健センター・保健所】&#10;有形固定資産減価償却率"/>
        <xdr:cNvSpPr txBox="1"/>
      </xdr:nvSpPr>
      <xdr:spPr>
        <a:xfrm>
          <a:off x="15266044" y="10491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69613</xdr:rowOff>
    </xdr:from>
    <xdr:ext cx="405111" cy="259045"/>
    <xdr:sp macro="" textlink="">
      <xdr:nvSpPr>
        <xdr:cNvPr id="515" name="n_2aveValue【保健センター・保健所】&#10;有形固定資産減価償却率"/>
        <xdr:cNvSpPr txBox="1"/>
      </xdr:nvSpPr>
      <xdr:spPr>
        <a:xfrm>
          <a:off x="14389744" y="10185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156481</xdr:rowOff>
    </xdr:from>
    <xdr:ext cx="405111" cy="259045"/>
    <xdr:sp macro="" textlink="">
      <xdr:nvSpPr>
        <xdr:cNvPr id="516" name="n_1mainValue【保健センター・保健所】&#10;有形固定資産減価償却率"/>
        <xdr:cNvSpPr txBox="1"/>
      </xdr:nvSpPr>
      <xdr:spPr>
        <a:xfrm>
          <a:off x="15266044" y="10100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7" name="正方形/長方形 51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8" name="正方形/長方形 51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9" name="正方形/長方形 51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0" name="正方形/長方形 51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1" name="正方形/長方形 52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2" name="正方形/長方形 52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3" name="正方形/長方形 52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4" name="正方形/長方形 52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5" name="テキスト ボックス 52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6" name="直線コネクタ 52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27" name="直線コネクタ 526"/>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28" name="テキスト ボックス 527"/>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29" name="直線コネクタ 528"/>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30" name="テキスト ボックス 529"/>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31" name="直線コネクタ 530"/>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32" name="テキスト ボックス 531"/>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33" name="直線コネクタ 532"/>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34" name="テキスト ボックス 533"/>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35" name="直線コネクタ 534"/>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36" name="テキスト ボックス 535"/>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37" name="直線コネクタ 536"/>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38" name="テキスト ボックス 537"/>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9" name="直線コネクタ 53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0" name="テキスト ボックス 53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65315</xdr:rowOff>
    </xdr:from>
    <xdr:to>
      <xdr:col>116</xdr:col>
      <xdr:colOff>62864</xdr:colOff>
      <xdr:row>63</xdr:row>
      <xdr:rowOff>73478</xdr:rowOff>
    </xdr:to>
    <xdr:cxnSp macro="">
      <xdr:nvCxnSpPr>
        <xdr:cNvPr id="542" name="直線コネクタ 541"/>
        <xdr:cNvCxnSpPr/>
      </xdr:nvCxnSpPr>
      <xdr:spPr>
        <a:xfrm flipV="1">
          <a:off x="22160864" y="9666515"/>
          <a:ext cx="0" cy="1208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77305</xdr:rowOff>
    </xdr:from>
    <xdr:ext cx="469744" cy="259045"/>
    <xdr:sp macro="" textlink="">
      <xdr:nvSpPr>
        <xdr:cNvPr id="543" name="【保健センター・保健所】&#10;一人当たり面積最小値テキスト"/>
        <xdr:cNvSpPr txBox="1"/>
      </xdr:nvSpPr>
      <xdr:spPr>
        <a:xfrm>
          <a:off x="22199600" y="1087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73478</xdr:rowOff>
    </xdr:from>
    <xdr:to>
      <xdr:col>116</xdr:col>
      <xdr:colOff>152400</xdr:colOff>
      <xdr:row>63</xdr:row>
      <xdr:rowOff>73478</xdr:rowOff>
    </xdr:to>
    <xdr:cxnSp macro="">
      <xdr:nvCxnSpPr>
        <xdr:cNvPr id="544" name="直線コネクタ 543"/>
        <xdr:cNvCxnSpPr/>
      </xdr:nvCxnSpPr>
      <xdr:spPr>
        <a:xfrm>
          <a:off x="22072600" y="1087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11992</xdr:rowOff>
    </xdr:from>
    <xdr:ext cx="469744" cy="259045"/>
    <xdr:sp macro="" textlink="">
      <xdr:nvSpPr>
        <xdr:cNvPr id="545" name="【保健センター・保健所】&#10;一人当たり面積最大値テキスト"/>
        <xdr:cNvSpPr txBox="1"/>
      </xdr:nvSpPr>
      <xdr:spPr>
        <a:xfrm>
          <a:off x="22199600" y="944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65315</xdr:rowOff>
    </xdr:from>
    <xdr:to>
      <xdr:col>116</xdr:col>
      <xdr:colOff>152400</xdr:colOff>
      <xdr:row>56</xdr:row>
      <xdr:rowOff>65315</xdr:rowOff>
    </xdr:to>
    <xdr:cxnSp macro="">
      <xdr:nvCxnSpPr>
        <xdr:cNvPr id="546" name="直線コネクタ 545"/>
        <xdr:cNvCxnSpPr/>
      </xdr:nvCxnSpPr>
      <xdr:spPr>
        <a:xfrm>
          <a:off x="22072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70049</xdr:rowOff>
    </xdr:from>
    <xdr:ext cx="469744" cy="259045"/>
    <xdr:sp macro="" textlink="">
      <xdr:nvSpPr>
        <xdr:cNvPr id="547" name="【保健センター・保健所】&#10;一人当たり面積平均値テキスト"/>
        <xdr:cNvSpPr txBox="1"/>
      </xdr:nvSpPr>
      <xdr:spPr>
        <a:xfrm>
          <a:off x="22199600" y="101855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47172</xdr:rowOff>
    </xdr:from>
    <xdr:to>
      <xdr:col>116</xdr:col>
      <xdr:colOff>114300</xdr:colOff>
      <xdr:row>60</xdr:row>
      <xdr:rowOff>148772</xdr:rowOff>
    </xdr:to>
    <xdr:sp macro="" textlink="">
      <xdr:nvSpPr>
        <xdr:cNvPr id="548" name="フローチャート: 判断 547"/>
        <xdr:cNvSpPr/>
      </xdr:nvSpPr>
      <xdr:spPr>
        <a:xfrm>
          <a:off x="22110700" y="1033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47172</xdr:rowOff>
    </xdr:from>
    <xdr:to>
      <xdr:col>112</xdr:col>
      <xdr:colOff>38100</xdr:colOff>
      <xdr:row>60</xdr:row>
      <xdr:rowOff>148772</xdr:rowOff>
    </xdr:to>
    <xdr:sp macro="" textlink="">
      <xdr:nvSpPr>
        <xdr:cNvPr id="549" name="フローチャート: 判断 548"/>
        <xdr:cNvSpPr/>
      </xdr:nvSpPr>
      <xdr:spPr>
        <a:xfrm>
          <a:off x="21272500" y="1033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112485</xdr:rowOff>
    </xdr:from>
    <xdr:to>
      <xdr:col>107</xdr:col>
      <xdr:colOff>101600</xdr:colOff>
      <xdr:row>61</xdr:row>
      <xdr:rowOff>42635</xdr:rowOff>
    </xdr:to>
    <xdr:sp macro="" textlink="">
      <xdr:nvSpPr>
        <xdr:cNvPr id="550" name="フローチャート: 判断 549"/>
        <xdr:cNvSpPr/>
      </xdr:nvSpPr>
      <xdr:spPr>
        <a:xfrm>
          <a:off x="20383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1" name="テキスト ボックス 55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2" name="テキスト ボックス 55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3" name="テキスト ボックス 55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4" name="テキスト ボックス 55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5" name="テキスト ボックス 55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145143</xdr:rowOff>
    </xdr:from>
    <xdr:to>
      <xdr:col>116</xdr:col>
      <xdr:colOff>114300</xdr:colOff>
      <xdr:row>61</xdr:row>
      <xdr:rowOff>75293</xdr:rowOff>
    </xdr:to>
    <xdr:sp macro="" textlink="">
      <xdr:nvSpPr>
        <xdr:cNvPr id="556" name="楕円 555"/>
        <xdr:cNvSpPr/>
      </xdr:nvSpPr>
      <xdr:spPr>
        <a:xfrm>
          <a:off x="22110700" y="1043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123570</xdr:rowOff>
    </xdr:from>
    <xdr:ext cx="469744" cy="259045"/>
    <xdr:sp macro="" textlink="">
      <xdr:nvSpPr>
        <xdr:cNvPr id="557" name="【保健センター・保健所】&#10;一人当たり面積該当値テキスト"/>
        <xdr:cNvSpPr txBox="1"/>
      </xdr:nvSpPr>
      <xdr:spPr>
        <a:xfrm>
          <a:off x="22199600" y="10410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145143</xdr:rowOff>
    </xdr:from>
    <xdr:to>
      <xdr:col>112</xdr:col>
      <xdr:colOff>38100</xdr:colOff>
      <xdr:row>61</xdr:row>
      <xdr:rowOff>75293</xdr:rowOff>
    </xdr:to>
    <xdr:sp macro="" textlink="">
      <xdr:nvSpPr>
        <xdr:cNvPr id="558" name="楕円 557"/>
        <xdr:cNvSpPr/>
      </xdr:nvSpPr>
      <xdr:spPr>
        <a:xfrm>
          <a:off x="21272500" y="1043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24493</xdr:rowOff>
    </xdr:from>
    <xdr:to>
      <xdr:col>116</xdr:col>
      <xdr:colOff>63500</xdr:colOff>
      <xdr:row>61</xdr:row>
      <xdr:rowOff>24493</xdr:rowOff>
    </xdr:to>
    <xdr:cxnSp macro="">
      <xdr:nvCxnSpPr>
        <xdr:cNvPr id="559" name="直線コネクタ 558"/>
        <xdr:cNvCxnSpPr/>
      </xdr:nvCxnSpPr>
      <xdr:spPr>
        <a:xfrm>
          <a:off x="21323300" y="104829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165299</xdr:rowOff>
    </xdr:from>
    <xdr:ext cx="469744" cy="259045"/>
    <xdr:sp macro="" textlink="">
      <xdr:nvSpPr>
        <xdr:cNvPr id="560" name="n_1aveValue【保健センター・保健所】&#10;一人当たり面積"/>
        <xdr:cNvSpPr txBox="1"/>
      </xdr:nvSpPr>
      <xdr:spPr>
        <a:xfrm>
          <a:off x="21075727" y="1010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59162</xdr:rowOff>
    </xdr:from>
    <xdr:ext cx="469744" cy="259045"/>
    <xdr:sp macro="" textlink="">
      <xdr:nvSpPr>
        <xdr:cNvPr id="561" name="n_2aveValue【保健センター・保健所】&#10;一人当たり面積"/>
        <xdr:cNvSpPr txBox="1"/>
      </xdr:nvSpPr>
      <xdr:spPr>
        <a:xfrm>
          <a:off x="20199427" y="10174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66420</xdr:rowOff>
    </xdr:from>
    <xdr:ext cx="469744" cy="259045"/>
    <xdr:sp macro="" textlink="">
      <xdr:nvSpPr>
        <xdr:cNvPr id="562" name="n_1mainValue【保健センター・保健所】&#10;一人当たり面積"/>
        <xdr:cNvSpPr txBox="1"/>
      </xdr:nvSpPr>
      <xdr:spPr>
        <a:xfrm>
          <a:off x="21075727" y="1052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3" name="正方形/長方形 56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4" name="正方形/長方形 56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5" name="正方形/長方形 56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6" name="正方形/長方形 56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7" name="正方形/長方形 56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8" name="正方形/長方形 56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9" name="正方形/長方形 56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0" name="正方形/長方形 56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1" name="テキスト ボックス 57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2" name="直線コネクタ 57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73" name="テキスト ボックス 572"/>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574" name="直線コネクタ 573"/>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575" name="テキスト ボックス 574"/>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576" name="直線コネクタ 575"/>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577" name="テキスト ボックス 576"/>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578" name="直線コネクタ 577"/>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579" name="テキスト ボックス 578"/>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580" name="直線コネクタ 579"/>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581" name="テキスト ボックス 580"/>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2" name="直線コネクタ 58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3" name="テキスト ボックス 58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150113</xdr:rowOff>
    </xdr:from>
    <xdr:to>
      <xdr:col>85</xdr:col>
      <xdr:colOff>126364</xdr:colOff>
      <xdr:row>85</xdr:row>
      <xdr:rowOff>24385</xdr:rowOff>
    </xdr:to>
    <xdr:cxnSp macro="">
      <xdr:nvCxnSpPr>
        <xdr:cNvPr id="585" name="直線コネクタ 584"/>
        <xdr:cNvCxnSpPr/>
      </xdr:nvCxnSpPr>
      <xdr:spPr>
        <a:xfrm flipV="1">
          <a:off x="16318864" y="13351763"/>
          <a:ext cx="0" cy="1245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28212</xdr:rowOff>
    </xdr:from>
    <xdr:ext cx="405111" cy="259045"/>
    <xdr:sp macro="" textlink="">
      <xdr:nvSpPr>
        <xdr:cNvPr id="586" name="【消防施設】&#10;有形固定資産減価償却率最小値テキスト"/>
        <xdr:cNvSpPr txBox="1"/>
      </xdr:nvSpPr>
      <xdr:spPr>
        <a:xfrm>
          <a:off x="16357600" y="14601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24385</xdr:rowOff>
    </xdr:from>
    <xdr:to>
      <xdr:col>86</xdr:col>
      <xdr:colOff>25400</xdr:colOff>
      <xdr:row>85</xdr:row>
      <xdr:rowOff>24385</xdr:rowOff>
    </xdr:to>
    <xdr:cxnSp macro="">
      <xdr:nvCxnSpPr>
        <xdr:cNvPr id="587" name="直線コネクタ 586"/>
        <xdr:cNvCxnSpPr/>
      </xdr:nvCxnSpPr>
      <xdr:spPr>
        <a:xfrm>
          <a:off x="16230600" y="14597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96790</xdr:rowOff>
    </xdr:from>
    <xdr:ext cx="405111" cy="259045"/>
    <xdr:sp macro="" textlink="">
      <xdr:nvSpPr>
        <xdr:cNvPr id="588" name="【消防施設】&#10;有形固定資産減価償却率最大値テキスト"/>
        <xdr:cNvSpPr txBox="1"/>
      </xdr:nvSpPr>
      <xdr:spPr>
        <a:xfrm>
          <a:off x="16357600" y="13126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150113</xdr:rowOff>
    </xdr:from>
    <xdr:to>
      <xdr:col>86</xdr:col>
      <xdr:colOff>25400</xdr:colOff>
      <xdr:row>77</xdr:row>
      <xdr:rowOff>150113</xdr:rowOff>
    </xdr:to>
    <xdr:cxnSp macro="">
      <xdr:nvCxnSpPr>
        <xdr:cNvPr id="589" name="直線コネクタ 588"/>
        <xdr:cNvCxnSpPr/>
      </xdr:nvCxnSpPr>
      <xdr:spPr>
        <a:xfrm>
          <a:off x="16230600" y="1335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34307</xdr:rowOff>
    </xdr:from>
    <xdr:ext cx="405111" cy="259045"/>
    <xdr:sp macro="" textlink="">
      <xdr:nvSpPr>
        <xdr:cNvPr id="590" name="【消防施設】&#10;有形固定資産減価償却率平均値テキスト"/>
        <xdr:cNvSpPr txBox="1"/>
      </xdr:nvSpPr>
      <xdr:spPr>
        <a:xfrm>
          <a:off x="16357600" y="13750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55880</xdr:rowOff>
    </xdr:from>
    <xdr:to>
      <xdr:col>85</xdr:col>
      <xdr:colOff>177800</xdr:colOff>
      <xdr:row>80</xdr:row>
      <xdr:rowOff>157480</xdr:rowOff>
    </xdr:to>
    <xdr:sp macro="" textlink="">
      <xdr:nvSpPr>
        <xdr:cNvPr id="591" name="フローチャート: 判断 590"/>
        <xdr:cNvSpPr/>
      </xdr:nvSpPr>
      <xdr:spPr>
        <a:xfrm>
          <a:off x="16268700" y="1377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133604</xdr:rowOff>
    </xdr:from>
    <xdr:to>
      <xdr:col>81</xdr:col>
      <xdr:colOff>101600</xdr:colOff>
      <xdr:row>81</xdr:row>
      <xdr:rowOff>63754</xdr:rowOff>
    </xdr:to>
    <xdr:sp macro="" textlink="">
      <xdr:nvSpPr>
        <xdr:cNvPr id="592" name="フローチャート: 判断 591"/>
        <xdr:cNvSpPr/>
      </xdr:nvSpPr>
      <xdr:spPr>
        <a:xfrm>
          <a:off x="15430500" y="1384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7874</xdr:rowOff>
    </xdr:from>
    <xdr:to>
      <xdr:col>76</xdr:col>
      <xdr:colOff>165100</xdr:colOff>
      <xdr:row>81</xdr:row>
      <xdr:rowOff>109474</xdr:rowOff>
    </xdr:to>
    <xdr:sp macro="" textlink="">
      <xdr:nvSpPr>
        <xdr:cNvPr id="593" name="フローチャート: 判断 592"/>
        <xdr:cNvSpPr/>
      </xdr:nvSpPr>
      <xdr:spPr>
        <a:xfrm>
          <a:off x="14541500" y="1389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94" name="テキスト ボックス 59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5" name="テキスト ボックス 59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6" name="テキスト ボックス 59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97" name="テキスト ボックス 59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98" name="テキスト ボックス 59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30735</xdr:rowOff>
    </xdr:from>
    <xdr:to>
      <xdr:col>85</xdr:col>
      <xdr:colOff>177800</xdr:colOff>
      <xdr:row>79</xdr:row>
      <xdr:rowOff>132335</xdr:rowOff>
    </xdr:to>
    <xdr:sp macro="" textlink="">
      <xdr:nvSpPr>
        <xdr:cNvPr id="599" name="楕円 598"/>
        <xdr:cNvSpPr/>
      </xdr:nvSpPr>
      <xdr:spPr>
        <a:xfrm>
          <a:off x="16268700" y="1357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53612</xdr:rowOff>
    </xdr:from>
    <xdr:ext cx="405111" cy="259045"/>
    <xdr:sp macro="" textlink="">
      <xdr:nvSpPr>
        <xdr:cNvPr id="600" name="【消防施設】&#10;有形固定資産減価償却率該当値テキスト"/>
        <xdr:cNvSpPr txBox="1"/>
      </xdr:nvSpPr>
      <xdr:spPr>
        <a:xfrm>
          <a:off x="16357600" y="13426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69596</xdr:rowOff>
    </xdr:from>
    <xdr:to>
      <xdr:col>81</xdr:col>
      <xdr:colOff>101600</xdr:colOff>
      <xdr:row>79</xdr:row>
      <xdr:rowOff>171196</xdr:rowOff>
    </xdr:to>
    <xdr:sp macro="" textlink="">
      <xdr:nvSpPr>
        <xdr:cNvPr id="601" name="楕円 600"/>
        <xdr:cNvSpPr/>
      </xdr:nvSpPr>
      <xdr:spPr>
        <a:xfrm>
          <a:off x="15430500" y="1361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81535</xdr:rowOff>
    </xdr:from>
    <xdr:to>
      <xdr:col>85</xdr:col>
      <xdr:colOff>127000</xdr:colOff>
      <xdr:row>79</xdr:row>
      <xdr:rowOff>120396</xdr:rowOff>
    </xdr:to>
    <xdr:cxnSp macro="">
      <xdr:nvCxnSpPr>
        <xdr:cNvPr id="602" name="直線コネクタ 601"/>
        <xdr:cNvCxnSpPr/>
      </xdr:nvCxnSpPr>
      <xdr:spPr>
        <a:xfrm flipV="1">
          <a:off x="15481300" y="13626085"/>
          <a:ext cx="838200"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54881</xdr:rowOff>
    </xdr:from>
    <xdr:ext cx="405111" cy="259045"/>
    <xdr:sp macro="" textlink="">
      <xdr:nvSpPr>
        <xdr:cNvPr id="603" name="n_1aveValue【消防施設】&#10;有形固定資産減価償却率"/>
        <xdr:cNvSpPr txBox="1"/>
      </xdr:nvSpPr>
      <xdr:spPr>
        <a:xfrm>
          <a:off x="15266044" y="13942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126001</xdr:rowOff>
    </xdr:from>
    <xdr:ext cx="405111" cy="259045"/>
    <xdr:sp macro="" textlink="">
      <xdr:nvSpPr>
        <xdr:cNvPr id="604" name="n_2aveValue【消防施設】&#10;有形固定資産減価償却率"/>
        <xdr:cNvSpPr txBox="1"/>
      </xdr:nvSpPr>
      <xdr:spPr>
        <a:xfrm>
          <a:off x="14389744" y="13670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16273</xdr:rowOff>
    </xdr:from>
    <xdr:ext cx="405111" cy="259045"/>
    <xdr:sp macro="" textlink="">
      <xdr:nvSpPr>
        <xdr:cNvPr id="605" name="n_1mainValue【消防施設】&#10;有形固定資産減価償却率"/>
        <xdr:cNvSpPr txBox="1"/>
      </xdr:nvSpPr>
      <xdr:spPr>
        <a:xfrm>
          <a:off x="15266044" y="13389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6" name="正方形/長方形 60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7" name="正方形/長方形 60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8" name="正方形/長方形 60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9" name="正方形/長方形 60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0" name="正方形/長方形 60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1" name="正方形/長方形 61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2" name="正方形/長方形 61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3" name="正方形/長方形 61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14" name="テキスト ボックス 61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15" name="直線コネクタ 61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16" name="直線コネクタ 61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17" name="テキスト ボックス 61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18" name="直線コネクタ 61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19" name="テキスト ボックス 61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20" name="直線コネクタ 61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21" name="テキスト ボックス 62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22" name="直線コネクタ 62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23" name="テキスト ボックス 62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24" name="直線コネクタ 62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25" name="テキスト ボックス 62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6" name="直線コネクタ 62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7" name="テキスト ボックス 62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72389</xdr:rowOff>
    </xdr:from>
    <xdr:to>
      <xdr:col>116</xdr:col>
      <xdr:colOff>62864</xdr:colOff>
      <xdr:row>86</xdr:row>
      <xdr:rowOff>76200</xdr:rowOff>
    </xdr:to>
    <xdr:cxnSp macro="">
      <xdr:nvCxnSpPr>
        <xdr:cNvPr id="629" name="直線コネクタ 628"/>
        <xdr:cNvCxnSpPr/>
      </xdr:nvCxnSpPr>
      <xdr:spPr>
        <a:xfrm flipV="1">
          <a:off x="22160864" y="13445489"/>
          <a:ext cx="0" cy="1375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30" name="【消防施設】&#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31" name="直線コネクタ 630"/>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19066</xdr:rowOff>
    </xdr:from>
    <xdr:ext cx="469744" cy="259045"/>
    <xdr:sp macro="" textlink="">
      <xdr:nvSpPr>
        <xdr:cNvPr id="632" name="【消防施設】&#10;一人当たり面積最大値テキスト"/>
        <xdr:cNvSpPr txBox="1"/>
      </xdr:nvSpPr>
      <xdr:spPr>
        <a:xfrm>
          <a:off x="22199600" y="13220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72389</xdr:rowOff>
    </xdr:from>
    <xdr:to>
      <xdr:col>116</xdr:col>
      <xdr:colOff>152400</xdr:colOff>
      <xdr:row>78</xdr:row>
      <xdr:rowOff>72389</xdr:rowOff>
    </xdr:to>
    <xdr:cxnSp macro="">
      <xdr:nvCxnSpPr>
        <xdr:cNvPr id="633" name="直線コネクタ 632"/>
        <xdr:cNvCxnSpPr/>
      </xdr:nvCxnSpPr>
      <xdr:spPr>
        <a:xfrm>
          <a:off x="22072600" y="1344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13988</xdr:rowOff>
    </xdr:from>
    <xdr:ext cx="469744" cy="259045"/>
    <xdr:sp macro="" textlink="">
      <xdr:nvSpPr>
        <xdr:cNvPr id="634" name="【消防施設】&#10;一人当たり面積平均値テキスト"/>
        <xdr:cNvSpPr txBox="1"/>
      </xdr:nvSpPr>
      <xdr:spPr>
        <a:xfrm>
          <a:off x="22199600" y="142443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162561</xdr:rowOff>
    </xdr:from>
    <xdr:to>
      <xdr:col>116</xdr:col>
      <xdr:colOff>114300</xdr:colOff>
      <xdr:row>84</xdr:row>
      <xdr:rowOff>92711</xdr:rowOff>
    </xdr:to>
    <xdr:sp macro="" textlink="">
      <xdr:nvSpPr>
        <xdr:cNvPr id="635" name="フローチャート: 判断 634"/>
        <xdr:cNvSpPr/>
      </xdr:nvSpPr>
      <xdr:spPr>
        <a:xfrm>
          <a:off x="22110700" y="1439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17780</xdr:rowOff>
    </xdr:from>
    <xdr:to>
      <xdr:col>112</xdr:col>
      <xdr:colOff>38100</xdr:colOff>
      <xdr:row>84</xdr:row>
      <xdr:rowOff>119380</xdr:rowOff>
    </xdr:to>
    <xdr:sp macro="" textlink="">
      <xdr:nvSpPr>
        <xdr:cNvPr id="636" name="フローチャート: 判断 635"/>
        <xdr:cNvSpPr/>
      </xdr:nvSpPr>
      <xdr:spPr>
        <a:xfrm>
          <a:off x="21272500" y="1441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40639</xdr:rowOff>
    </xdr:from>
    <xdr:to>
      <xdr:col>107</xdr:col>
      <xdr:colOff>101600</xdr:colOff>
      <xdr:row>85</xdr:row>
      <xdr:rowOff>142239</xdr:rowOff>
    </xdr:to>
    <xdr:sp macro="" textlink="">
      <xdr:nvSpPr>
        <xdr:cNvPr id="637" name="フローチャート: 判断 636"/>
        <xdr:cNvSpPr/>
      </xdr:nvSpPr>
      <xdr:spPr>
        <a:xfrm>
          <a:off x="20383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38" name="テキスト ボックス 63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9" name="テキスト ボックス 63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0" name="テキスト ボックス 63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1" name="テキスト ボックス 64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2" name="テキスト ボックス 64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29211</xdr:rowOff>
    </xdr:from>
    <xdr:to>
      <xdr:col>116</xdr:col>
      <xdr:colOff>114300</xdr:colOff>
      <xdr:row>84</xdr:row>
      <xdr:rowOff>130811</xdr:rowOff>
    </xdr:to>
    <xdr:sp macro="" textlink="">
      <xdr:nvSpPr>
        <xdr:cNvPr id="643" name="楕円 642"/>
        <xdr:cNvSpPr/>
      </xdr:nvSpPr>
      <xdr:spPr>
        <a:xfrm>
          <a:off x="22110700" y="1443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7638</xdr:rowOff>
    </xdr:from>
    <xdr:ext cx="469744" cy="259045"/>
    <xdr:sp macro="" textlink="">
      <xdr:nvSpPr>
        <xdr:cNvPr id="644" name="【消防施設】&#10;一人当たり面積該当値テキスト"/>
        <xdr:cNvSpPr txBox="1"/>
      </xdr:nvSpPr>
      <xdr:spPr>
        <a:xfrm>
          <a:off x="22199600" y="1440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29211</xdr:rowOff>
    </xdr:from>
    <xdr:to>
      <xdr:col>112</xdr:col>
      <xdr:colOff>38100</xdr:colOff>
      <xdr:row>84</xdr:row>
      <xdr:rowOff>130811</xdr:rowOff>
    </xdr:to>
    <xdr:sp macro="" textlink="">
      <xdr:nvSpPr>
        <xdr:cNvPr id="645" name="楕円 644"/>
        <xdr:cNvSpPr/>
      </xdr:nvSpPr>
      <xdr:spPr>
        <a:xfrm>
          <a:off x="21272500" y="1443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80011</xdr:rowOff>
    </xdr:from>
    <xdr:to>
      <xdr:col>116</xdr:col>
      <xdr:colOff>63500</xdr:colOff>
      <xdr:row>84</xdr:row>
      <xdr:rowOff>80011</xdr:rowOff>
    </xdr:to>
    <xdr:cxnSp macro="">
      <xdr:nvCxnSpPr>
        <xdr:cNvPr id="646" name="直線コネクタ 645"/>
        <xdr:cNvCxnSpPr/>
      </xdr:nvCxnSpPr>
      <xdr:spPr>
        <a:xfrm>
          <a:off x="21323300" y="144818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135907</xdr:rowOff>
    </xdr:from>
    <xdr:ext cx="469744" cy="259045"/>
    <xdr:sp macro="" textlink="">
      <xdr:nvSpPr>
        <xdr:cNvPr id="647" name="n_1aveValue【消防施設】&#10;一人当たり面積"/>
        <xdr:cNvSpPr txBox="1"/>
      </xdr:nvSpPr>
      <xdr:spPr>
        <a:xfrm>
          <a:off x="21075727" y="1419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158766</xdr:rowOff>
    </xdr:from>
    <xdr:ext cx="469744" cy="259045"/>
    <xdr:sp macro="" textlink="">
      <xdr:nvSpPr>
        <xdr:cNvPr id="648" name="n_2aveValue【消防施設】&#10;一人当たり面積"/>
        <xdr:cNvSpPr txBox="1"/>
      </xdr:nvSpPr>
      <xdr:spPr>
        <a:xfrm>
          <a:off x="20199427" y="1438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121938</xdr:rowOff>
    </xdr:from>
    <xdr:ext cx="469744" cy="259045"/>
    <xdr:sp macro="" textlink="">
      <xdr:nvSpPr>
        <xdr:cNvPr id="649" name="n_1mainValue【消防施設】&#10;一人当たり面積"/>
        <xdr:cNvSpPr txBox="1"/>
      </xdr:nvSpPr>
      <xdr:spPr>
        <a:xfrm>
          <a:off x="21075727" y="14523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0" name="正方形/長方形 64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1" name="正方形/長方形 65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2" name="正方形/長方形 65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3" name="正方形/長方形 65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4" name="正方形/長方形 65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5" name="正方形/長方形 65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6" name="正方形/長方形 65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7" name="正方形/長方形 65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8" name="テキスト ボックス 65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9" name="直線コネクタ 65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60" name="テキスト ボックス 659"/>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61" name="直線コネクタ 66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62" name="テキスト ボックス 661"/>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63" name="直線コネクタ 66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64" name="テキスト ボックス 66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65" name="直線コネクタ 66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6" name="テキスト ボックス 66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7" name="直線コネクタ 66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8" name="テキスト ボックス 66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9" name="直線コネクタ 66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70" name="テキスト ボックス 669"/>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1" name="直線コネクタ 67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2" name="テキスト ボックス 67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76200</xdr:rowOff>
    </xdr:from>
    <xdr:to>
      <xdr:col>85</xdr:col>
      <xdr:colOff>126364</xdr:colOff>
      <xdr:row>109</xdr:row>
      <xdr:rowOff>30480</xdr:rowOff>
    </xdr:to>
    <xdr:cxnSp macro="">
      <xdr:nvCxnSpPr>
        <xdr:cNvPr id="674" name="直線コネクタ 673"/>
        <xdr:cNvCxnSpPr/>
      </xdr:nvCxnSpPr>
      <xdr:spPr>
        <a:xfrm flipV="1">
          <a:off x="16318864" y="1739265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675" name="【庁舎】&#10;有形固定資産減価償却率最小値テキスト"/>
        <xdr:cNvSpPr txBox="1"/>
      </xdr:nvSpPr>
      <xdr:spPr>
        <a:xfrm>
          <a:off x="16357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676" name="直線コネクタ 675"/>
        <xdr:cNvCxnSpPr/>
      </xdr:nvCxnSpPr>
      <xdr:spPr>
        <a:xfrm>
          <a:off x="16230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22877</xdr:rowOff>
    </xdr:from>
    <xdr:ext cx="405111" cy="259045"/>
    <xdr:sp macro="" textlink="">
      <xdr:nvSpPr>
        <xdr:cNvPr id="677" name="【庁舎】&#10;有形固定資産減価償却率最大値テキスト"/>
        <xdr:cNvSpPr txBox="1"/>
      </xdr:nvSpPr>
      <xdr:spPr>
        <a:xfrm>
          <a:off x="16357600" y="1716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76200</xdr:rowOff>
    </xdr:from>
    <xdr:to>
      <xdr:col>86</xdr:col>
      <xdr:colOff>25400</xdr:colOff>
      <xdr:row>101</xdr:row>
      <xdr:rowOff>76200</xdr:rowOff>
    </xdr:to>
    <xdr:cxnSp macro="">
      <xdr:nvCxnSpPr>
        <xdr:cNvPr id="678" name="直線コネクタ 677"/>
        <xdr:cNvCxnSpPr/>
      </xdr:nvCxnSpPr>
      <xdr:spPr>
        <a:xfrm>
          <a:off x="16230600" y="173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60977</xdr:rowOff>
    </xdr:from>
    <xdr:ext cx="405111" cy="259045"/>
    <xdr:sp macro="" textlink="">
      <xdr:nvSpPr>
        <xdr:cNvPr id="679" name="【庁舎】&#10;有形固定資産減価償却率平均値テキスト"/>
        <xdr:cNvSpPr txBox="1"/>
      </xdr:nvSpPr>
      <xdr:spPr>
        <a:xfrm>
          <a:off x="16357600" y="17891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82550</xdr:rowOff>
    </xdr:from>
    <xdr:to>
      <xdr:col>85</xdr:col>
      <xdr:colOff>177800</xdr:colOff>
      <xdr:row>105</xdr:row>
      <xdr:rowOff>12700</xdr:rowOff>
    </xdr:to>
    <xdr:sp macro="" textlink="">
      <xdr:nvSpPr>
        <xdr:cNvPr id="680" name="フローチャート: 判断 679"/>
        <xdr:cNvSpPr/>
      </xdr:nvSpPr>
      <xdr:spPr>
        <a:xfrm>
          <a:off x="162687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103505</xdr:rowOff>
    </xdr:from>
    <xdr:to>
      <xdr:col>81</xdr:col>
      <xdr:colOff>101600</xdr:colOff>
      <xdr:row>105</xdr:row>
      <xdr:rowOff>33655</xdr:rowOff>
    </xdr:to>
    <xdr:sp macro="" textlink="">
      <xdr:nvSpPr>
        <xdr:cNvPr id="681" name="フローチャート: 判断 680"/>
        <xdr:cNvSpPr/>
      </xdr:nvSpPr>
      <xdr:spPr>
        <a:xfrm>
          <a:off x="15430500" y="1793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15875</xdr:rowOff>
    </xdr:from>
    <xdr:to>
      <xdr:col>76</xdr:col>
      <xdr:colOff>165100</xdr:colOff>
      <xdr:row>105</xdr:row>
      <xdr:rowOff>117475</xdr:rowOff>
    </xdr:to>
    <xdr:sp macro="" textlink="">
      <xdr:nvSpPr>
        <xdr:cNvPr id="682" name="フローチャート: 判断 681"/>
        <xdr:cNvSpPr/>
      </xdr:nvSpPr>
      <xdr:spPr>
        <a:xfrm>
          <a:off x="14541500" y="1801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3" name="テキスト ボックス 68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4" name="テキスト ボックス 68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5" name="テキスト ボックス 68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6" name="テキスト ボックス 68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7" name="テキスト ボックス 68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21589</xdr:rowOff>
    </xdr:from>
    <xdr:to>
      <xdr:col>85</xdr:col>
      <xdr:colOff>177800</xdr:colOff>
      <xdr:row>103</xdr:row>
      <xdr:rowOff>123189</xdr:rowOff>
    </xdr:to>
    <xdr:sp macro="" textlink="">
      <xdr:nvSpPr>
        <xdr:cNvPr id="688" name="楕円 687"/>
        <xdr:cNvSpPr/>
      </xdr:nvSpPr>
      <xdr:spPr>
        <a:xfrm>
          <a:off x="16268700" y="1768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44466</xdr:rowOff>
    </xdr:from>
    <xdr:ext cx="405111" cy="259045"/>
    <xdr:sp macro="" textlink="">
      <xdr:nvSpPr>
        <xdr:cNvPr id="689" name="【庁舎】&#10;有形固定資産減価償却率該当値テキスト"/>
        <xdr:cNvSpPr txBox="1"/>
      </xdr:nvSpPr>
      <xdr:spPr>
        <a:xfrm>
          <a:off x="16357600" y="1753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55880</xdr:rowOff>
    </xdr:from>
    <xdr:to>
      <xdr:col>81</xdr:col>
      <xdr:colOff>101600</xdr:colOff>
      <xdr:row>103</xdr:row>
      <xdr:rowOff>157480</xdr:rowOff>
    </xdr:to>
    <xdr:sp macro="" textlink="">
      <xdr:nvSpPr>
        <xdr:cNvPr id="690" name="楕円 689"/>
        <xdr:cNvSpPr/>
      </xdr:nvSpPr>
      <xdr:spPr>
        <a:xfrm>
          <a:off x="15430500" y="1771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72389</xdr:rowOff>
    </xdr:from>
    <xdr:to>
      <xdr:col>85</xdr:col>
      <xdr:colOff>127000</xdr:colOff>
      <xdr:row>103</xdr:row>
      <xdr:rowOff>106680</xdr:rowOff>
    </xdr:to>
    <xdr:cxnSp macro="">
      <xdr:nvCxnSpPr>
        <xdr:cNvPr id="691" name="直線コネクタ 690"/>
        <xdr:cNvCxnSpPr/>
      </xdr:nvCxnSpPr>
      <xdr:spPr>
        <a:xfrm flipV="1">
          <a:off x="15481300" y="17731739"/>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24782</xdr:rowOff>
    </xdr:from>
    <xdr:ext cx="405111" cy="259045"/>
    <xdr:sp macro="" textlink="">
      <xdr:nvSpPr>
        <xdr:cNvPr id="692" name="n_1aveValue【庁舎】&#10;有形固定資産減価償却率"/>
        <xdr:cNvSpPr txBox="1"/>
      </xdr:nvSpPr>
      <xdr:spPr>
        <a:xfrm>
          <a:off x="15266044" y="1802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134002</xdr:rowOff>
    </xdr:from>
    <xdr:ext cx="405111" cy="259045"/>
    <xdr:sp macro="" textlink="">
      <xdr:nvSpPr>
        <xdr:cNvPr id="693" name="n_2aveValue【庁舎】&#10;有形固定資産減価償却率"/>
        <xdr:cNvSpPr txBox="1"/>
      </xdr:nvSpPr>
      <xdr:spPr>
        <a:xfrm>
          <a:off x="14389744" y="1779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2557</xdr:rowOff>
    </xdr:from>
    <xdr:ext cx="405111" cy="259045"/>
    <xdr:sp macro="" textlink="">
      <xdr:nvSpPr>
        <xdr:cNvPr id="694" name="n_1mainValue【庁舎】&#10;有形固定資産減価償却率"/>
        <xdr:cNvSpPr txBox="1"/>
      </xdr:nvSpPr>
      <xdr:spPr>
        <a:xfrm>
          <a:off x="15266044" y="1749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5" name="正方形/長方形 69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6" name="正方形/長方形 69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7" name="正方形/長方形 69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8" name="正方形/長方形 69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9" name="正方形/長方形 69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0" name="正方形/長方形 69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1" name="正方形/長方形 70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2" name="正方形/長方形 70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3" name="テキスト ボックス 70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4" name="直線コネクタ 70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05" name="テキスト ボックス 704"/>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706" name="直線コネクタ 705"/>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707" name="テキスト ボックス 706"/>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8" name="直線コネクタ 70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09" name="テキスト ボックス 70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710" name="直線コネクタ 709"/>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711" name="テキスト ボックス 710"/>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2" name="直線コネクタ 71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3" name="テキスト ボックス 71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110489</xdr:rowOff>
    </xdr:from>
    <xdr:to>
      <xdr:col>116</xdr:col>
      <xdr:colOff>62864</xdr:colOff>
      <xdr:row>108</xdr:row>
      <xdr:rowOff>76200</xdr:rowOff>
    </xdr:to>
    <xdr:cxnSp macro="">
      <xdr:nvCxnSpPr>
        <xdr:cNvPr id="715" name="直線コネクタ 714"/>
        <xdr:cNvCxnSpPr/>
      </xdr:nvCxnSpPr>
      <xdr:spPr>
        <a:xfrm flipV="1">
          <a:off x="22160864" y="17255489"/>
          <a:ext cx="0" cy="1337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80027</xdr:rowOff>
    </xdr:from>
    <xdr:ext cx="469744" cy="259045"/>
    <xdr:sp macro="" textlink="">
      <xdr:nvSpPr>
        <xdr:cNvPr id="716" name="【庁舎】&#10;一人当たり面積最小値テキスト"/>
        <xdr:cNvSpPr txBox="1"/>
      </xdr:nvSpPr>
      <xdr:spPr>
        <a:xfrm>
          <a:off x="22199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76200</xdr:rowOff>
    </xdr:from>
    <xdr:to>
      <xdr:col>116</xdr:col>
      <xdr:colOff>152400</xdr:colOff>
      <xdr:row>108</xdr:row>
      <xdr:rowOff>76200</xdr:rowOff>
    </xdr:to>
    <xdr:cxnSp macro="">
      <xdr:nvCxnSpPr>
        <xdr:cNvPr id="717" name="直線コネクタ 716"/>
        <xdr:cNvCxnSpPr/>
      </xdr:nvCxnSpPr>
      <xdr:spPr>
        <a:xfrm>
          <a:off x="22072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57166</xdr:rowOff>
    </xdr:from>
    <xdr:ext cx="469744" cy="259045"/>
    <xdr:sp macro="" textlink="">
      <xdr:nvSpPr>
        <xdr:cNvPr id="718" name="【庁舎】&#10;一人当たり面積最大値テキスト"/>
        <xdr:cNvSpPr txBox="1"/>
      </xdr:nvSpPr>
      <xdr:spPr>
        <a:xfrm>
          <a:off x="22199600" y="17030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110489</xdr:rowOff>
    </xdr:from>
    <xdr:to>
      <xdr:col>116</xdr:col>
      <xdr:colOff>152400</xdr:colOff>
      <xdr:row>100</xdr:row>
      <xdr:rowOff>110489</xdr:rowOff>
    </xdr:to>
    <xdr:cxnSp macro="">
      <xdr:nvCxnSpPr>
        <xdr:cNvPr id="719" name="直線コネクタ 718"/>
        <xdr:cNvCxnSpPr/>
      </xdr:nvCxnSpPr>
      <xdr:spPr>
        <a:xfrm>
          <a:off x="22072600" y="1725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66691</xdr:rowOff>
    </xdr:from>
    <xdr:ext cx="469744" cy="259045"/>
    <xdr:sp macro="" textlink="">
      <xdr:nvSpPr>
        <xdr:cNvPr id="720" name="【庁舎】&#10;一人当たり面積平均値テキスト"/>
        <xdr:cNvSpPr txBox="1"/>
      </xdr:nvSpPr>
      <xdr:spPr>
        <a:xfrm>
          <a:off x="22199600" y="177260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88264</xdr:rowOff>
    </xdr:from>
    <xdr:to>
      <xdr:col>116</xdr:col>
      <xdr:colOff>114300</xdr:colOff>
      <xdr:row>104</xdr:row>
      <xdr:rowOff>18414</xdr:rowOff>
    </xdr:to>
    <xdr:sp macro="" textlink="">
      <xdr:nvSpPr>
        <xdr:cNvPr id="721" name="フローチャート: 判断 720"/>
        <xdr:cNvSpPr/>
      </xdr:nvSpPr>
      <xdr:spPr>
        <a:xfrm>
          <a:off x="22110700" y="1774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99695</xdr:rowOff>
    </xdr:from>
    <xdr:to>
      <xdr:col>112</xdr:col>
      <xdr:colOff>38100</xdr:colOff>
      <xdr:row>104</xdr:row>
      <xdr:rowOff>29845</xdr:rowOff>
    </xdr:to>
    <xdr:sp macro="" textlink="">
      <xdr:nvSpPr>
        <xdr:cNvPr id="722" name="フローチャート: 判断 721"/>
        <xdr:cNvSpPr/>
      </xdr:nvSpPr>
      <xdr:spPr>
        <a:xfrm>
          <a:off x="21272500" y="1775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48261</xdr:rowOff>
    </xdr:from>
    <xdr:to>
      <xdr:col>107</xdr:col>
      <xdr:colOff>101600</xdr:colOff>
      <xdr:row>105</xdr:row>
      <xdr:rowOff>149861</xdr:rowOff>
    </xdr:to>
    <xdr:sp macro="" textlink="">
      <xdr:nvSpPr>
        <xdr:cNvPr id="723" name="フローチャート: 判断 722"/>
        <xdr:cNvSpPr/>
      </xdr:nvSpPr>
      <xdr:spPr>
        <a:xfrm>
          <a:off x="20383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4" name="テキスト ボックス 72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5" name="テキスト ボックス 72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6" name="テキスト ボックス 72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7" name="テキスト ボックス 72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8" name="テキスト ボックス 72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100</xdr:row>
      <xdr:rowOff>133986</xdr:rowOff>
    </xdr:from>
    <xdr:to>
      <xdr:col>116</xdr:col>
      <xdr:colOff>114300</xdr:colOff>
      <xdr:row>101</xdr:row>
      <xdr:rowOff>64136</xdr:rowOff>
    </xdr:to>
    <xdr:sp macro="" textlink="">
      <xdr:nvSpPr>
        <xdr:cNvPr id="729" name="楕円 728"/>
        <xdr:cNvSpPr/>
      </xdr:nvSpPr>
      <xdr:spPr>
        <a:xfrm>
          <a:off x="22110700" y="1727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48913</xdr:rowOff>
    </xdr:from>
    <xdr:ext cx="469744" cy="259045"/>
    <xdr:sp macro="" textlink="">
      <xdr:nvSpPr>
        <xdr:cNvPr id="730" name="【庁舎】&#10;一人当たり面積該当値テキスト"/>
        <xdr:cNvSpPr txBox="1"/>
      </xdr:nvSpPr>
      <xdr:spPr>
        <a:xfrm>
          <a:off x="22199600" y="17193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122555</xdr:rowOff>
    </xdr:from>
    <xdr:to>
      <xdr:col>112</xdr:col>
      <xdr:colOff>38100</xdr:colOff>
      <xdr:row>101</xdr:row>
      <xdr:rowOff>52705</xdr:rowOff>
    </xdr:to>
    <xdr:sp macro="" textlink="">
      <xdr:nvSpPr>
        <xdr:cNvPr id="731" name="楕円 730"/>
        <xdr:cNvSpPr/>
      </xdr:nvSpPr>
      <xdr:spPr>
        <a:xfrm>
          <a:off x="21272500" y="1726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1905</xdr:rowOff>
    </xdr:from>
    <xdr:to>
      <xdr:col>116</xdr:col>
      <xdr:colOff>63500</xdr:colOff>
      <xdr:row>101</xdr:row>
      <xdr:rowOff>13336</xdr:rowOff>
    </xdr:to>
    <xdr:cxnSp macro="">
      <xdr:nvCxnSpPr>
        <xdr:cNvPr id="732" name="直線コネクタ 731"/>
        <xdr:cNvCxnSpPr/>
      </xdr:nvCxnSpPr>
      <xdr:spPr>
        <a:xfrm>
          <a:off x="21323300" y="17318355"/>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20972</xdr:rowOff>
    </xdr:from>
    <xdr:ext cx="469744" cy="259045"/>
    <xdr:sp macro="" textlink="">
      <xdr:nvSpPr>
        <xdr:cNvPr id="733" name="n_1aveValue【庁舎】&#10;一人当たり面積"/>
        <xdr:cNvSpPr txBox="1"/>
      </xdr:nvSpPr>
      <xdr:spPr>
        <a:xfrm>
          <a:off x="21075727" y="17851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166388</xdr:rowOff>
    </xdr:from>
    <xdr:ext cx="469744" cy="259045"/>
    <xdr:sp macro="" textlink="">
      <xdr:nvSpPr>
        <xdr:cNvPr id="734" name="n_2aveValue【庁舎】&#10;一人当たり面積"/>
        <xdr:cNvSpPr txBox="1"/>
      </xdr:nvSpPr>
      <xdr:spPr>
        <a:xfrm>
          <a:off x="20199427" y="1782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99</xdr:row>
      <xdr:rowOff>69232</xdr:rowOff>
    </xdr:from>
    <xdr:ext cx="469744" cy="259045"/>
    <xdr:sp macro="" textlink="">
      <xdr:nvSpPr>
        <xdr:cNvPr id="735" name="n_1mainValue【庁舎】&#10;一人当たり面積"/>
        <xdr:cNvSpPr txBox="1"/>
      </xdr:nvSpPr>
      <xdr:spPr>
        <a:xfrm>
          <a:off x="21075727" y="17042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6" name="正方形/長方形 73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7" name="正方形/長方形 73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38" name="テキスト ボックス 73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上記資産については，類似団体，全国及び県平均と比べて整備量はおおむね高くなっているが，償却率は近年更新を行ったばかりの一般廃棄物処理施設と福祉施設を除き，いずれも全国及び県平均を超えており，老朽化が進行しているとい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総資産全の１割以上を占める庁舎と，市民の安全を守る上で不可欠である防火水槽等の消防施設の償却率が共に７割程度となっていることから，令和元年度中に耐震改修が完了する加茂支所を除く支所・出張所の施設等のあり方の見直しや，その他の重要施設の長寿命等化への取組が必要である。</a:t>
          </a:r>
        </a:p>
        <a:p>
          <a:r>
            <a:rPr kumimoji="1" lang="ja-JP" altLang="en-US" sz="1300">
              <a:latin typeface="ＭＳ Ｐゴシック" panose="020B0600070205080204" pitchFamily="50" charset="-128"/>
              <a:ea typeface="ＭＳ Ｐゴシック" panose="020B0600070205080204" pitchFamily="50" charset="-128"/>
            </a:rPr>
            <a:t>　当市の資産全体の償却率の平均値は約５５％で，全国及び県平均とほぼ同様の状態であるが，整備量は類似団体と比べて高めであり，ファシリティマネジメントの推進等を通じた資産全体のスリム化が必要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岡山県津山市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102,276
101,460
506.33
51,355,277
49,758,530
1,532,607
27,208,609
75,388,794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136.2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類似団体内平均は下回るが，全国平均及び県平均との比較では上回っている状況である。</a:t>
          </a:r>
        </a:p>
        <a:p>
          <a:r>
            <a:rPr kumimoji="1" lang="ja-JP" altLang="en-US" sz="1300">
              <a:latin typeface="ＭＳ Ｐゴシック" panose="020B0600070205080204" pitchFamily="50" charset="-128"/>
              <a:ea typeface="ＭＳ Ｐゴシック" panose="020B0600070205080204" pitchFamily="50" charset="-128"/>
            </a:rPr>
            <a:t>　引き続き，企業誘致の促進や産業振興，移住・定住施策等を推進し，市税などの自主財源の増加に努め，更なる財政基盤の強化を図る。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157843</xdr:rowOff>
    </xdr:from>
    <xdr:to>
      <xdr:col>23</xdr:col>
      <xdr:colOff>133350</xdr:colOff>
      <xdr:row>46</xdr:row>
      <xdr:rowOff>11793</xdr:rowOff>
    </xdr:to>
    <xdr:cxnSp macro="">
      <xdr:nvCxnSpPr>
        <xdr:cNvPr id="66" name="直線コネクタ 65"/>
        <xdr:cNvCxnSpPr/>
      </xdr:nvCxnSpPr>
      <xdr:spPr>
        <a:xfrm flipV="1">
          <a:off x="4953000" y="633004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155320</xdr:rowOff>
    </xdr:from>
    <xdr:ext cx="762000" cy="259045"/>
    <xdr:sp macro="" textlink="">
      <xdr:nvSpPr>
        <xdr:cNvPr id="67" name="財政力最小値テキスト"/>
        <xdr:cNvSpPr txBox="1"/>
      </xdr:nvSpPr>
      <xdr:spPr>
        <a:xfrm>
          <a:off x="5041900" y="787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46</xdr:row>
      <xdr:rowOff>11793</xdr:rowOff>
    </xdr:from>
    <xdr:to>
      <xdr:col>24</xdr:col>
      <xdr:colOff>12700</xdr:colOff>
      <xdr:row>46</xdr:row>
      <xdr:rowOff>11793</xdr:rowOff>
    </xdr:to>
    <xdr:cxnSp macro="">
      <xdr:nvCxnSpPr>
        <xdr:cNvPr id="68" name="直線コネクタ 67"/>
        <xdr:cNvCxnSpPr/>
      </xdr:nvCxnSpPr>
      <xdr:spPr>
        <a:xfrm>
          <a:off x="4864100" y="789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72770</xdr:rowOff>
    </xdr:from>
    <xdr:ext cx="762000" cy="259045"/>
    <xdr:sp macro="" textlink="">
      <xdr:nvSpPr>
        <xdr:cNvPr id="69" name="財政力最大値テキスト"/>
        <xdr:cNvSpPr txBox="1"/>
      </xdr:nvSpPr>
      <xdr:spPr>
        <a:xfrm>
          <a:off x="5041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157843</xdr:rowOff>
    </xdr:from>
    <xdr:to>
      <xdr:col>24</xdr:col>
      <xdr:colOff>12700</xdr:colOff>
      <xdr:row>36</xdr:row>
      <xdr:rowOff>157843</xdr:rowOff>
    </xdr:to>
    <xdr:cxnSp macro="">
      <xdr:nvCxnSpPr>
        <xdr:cNvPr id="70" name="直線コネクタ 69"/>
        <xdr:cNvCxnSpPr/>
      </xdr:nvCxnSpPr>
      <xdr:spPr>
        <a:xfrm>
          <a:off x="4864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61685</xdr:rowOff>
    </xdr:from>
    <xdr:to>
      <xdr:col>23</xdr:col>
      <xdr:colOff>133350</xdr:colOff>
      <xdr:row>44</xdr:row>
      <xdr:rowOff>61685</xdr:rowOff>
    </xdr:to>
    <xdr:cxnSp macro="">
      <xdr:nvCxnSpPr>
        <xdr:cNvPr id="71" name="直線コネクタ 70"/>
        <xdr:cNvCxnSpPr/>
      </xdr:nvCxnSpPr>
      <xdr:spPr>
        <a:xfrm>
          <a:off x="4114800" y="76054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78212</xdr:rowOff>
    </xdr:from>
    <xdr:ext cx="762000" cy="259045"/>
    <xdr:sp macro="" textlink="">
      <xdr:nvSpPr>
        <xdr:cNvPr id="72" name="財政力平均値テキスト"/>
        <xdr:cNvSpPr txBox="1"/>
      </xdr:nvSpPr>
      <xdr:spPr>
        <a:xfrm>
          <a:off x="5041900" y="72791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61685</xdr:rowOff>
    </xdr:from>
    <xdr:to>
      <xdr:col>23</xdr:col>
      <xdr:colOff>184150</xdr:colOff>
      <xdr:row>43</xdr:row>
      <xdr:rowOff>163285</xdr:rowOff>
    </xdr:to>
    <xdr:sp macro="" textlink="">
      <xdr:nvSpPr>
        <xdr:cNvPr id="73" name="フローチャート: 判断 72"/>
        <xdr:cNvSpPr/>
      </xdr:nvSpPr>
      <xdr:spPr>
        <a:xfrm>
          <a:off x="4902200" y="74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61685</xdr:rowOff>
    </xdr:from>
    <xdr:to>
      <xdr:col>19</xdr:col>
      <xdr:colOff>133350</xdr:colOff>
      <xdr:row>44</xdr:row>
      <xdr:rowOff>61685</xdr:rowOff>
    </xdr:to>
    <xdr:cxnSp macro="">
      <xdr:nvCxnSpPr>
        <xdr:cNvPr id="74" name="直線コネクタ 73"/>
        <xdr:cNvCxnSpPr/>
      </xdr:nvCxnSpPr>
      <xdr:spPr>
        <a:xfrm>
          <a:off x="3225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61685</xdr:rowOff>
    </xdr:from>
    <xdr:to>
      <xdr:col>19</xdr:col>
      <xdr:colOff>184150</xdr:colOff>
      <xdr:row>43</xdr:row>
      <xdr:rowOff>163285</xdr:rowOff>
    </xdr:to>
    <xdr:sp macro="" textlink="">
      <xdr:nvSpPr>
        <xdr:cNvPr id="75" name="フローチャート: 判断 74"/>
        <xdr:cNvSpPr/>
      </xdr:nvSpPr>
      <xdr:spPr>
        <a:xfrm>
          <a:off x="4064000" y="74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2012</xdr:rowOff>
    </xdr:from>
    <xdr:ext cx="736600" cy="259045"/>
    <xdr:sp macro="" textlink="">
      <xdr:nvSpPr>
        <xdr:cNvPr id="76" name="テキスト ボックス 75"/>
        <xdr:cNvSpPr txBox="1"/>
      </xdr:nvSpPr>
      <xdr:spPr>
        <a:xfrm>
          <a:off x="3733800" y="72029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61685</xdr:rowOff>
    </xdr:from>
    <xdr:to>
      <xdr:col>15</xdr:col>
      <xdr:colOff>82550</xdr:colOff>
      <xdr:row>44</xdr:row>
      <xdr:rowOff>61685</xdr:rowOff>
    </xdr:to>
    <xdr:cxnSp macro="">
      <xdr:nvCxnSpPr>
        <xdr:cNvPr id="77" name="直線コネクタ 76"/>
        <xdr:cNvCxnSpPr/>
      </xdr:nvCxnSpPr>
      <xdr:spPr>
        <a:xfrm>
          <a:off x="2336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43543</xdr:rowOff>
    </xdr:from>
    <xdr:to>
      <xdr:col>15</xdr:col>
      <xdr:colOff>133350</xdr:colOff>
      <xdr:row>42</xdr:row>
      <xdr:rowOff>145143</xdr:rowOff>
    </xdr:to>
    <xdr:sp macro="" textlink="">
      <xdr:nvSpPr>
        <xdr:cNvPr id="78" name="フローチャート: 判断 77"/>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155320</xdr:rowOff>
    </xdr:from>
    <xdr:ext cx="762000" cy="259045"/>
    <xdr:sp macro="" textlink="">
      <xdr:nvSpPr>
        <xdr:cNvPr id="79" name="テキスト ボックス 78"/>
        <xdr:cNvSpPr txBox="1"/>
      </xdr:nvSpPr>
      <xdr:spPr>
        <a:xfrm>
          <a:off x="2844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61685</xdr:rowOff>
    </xdr:from>
    <xdr:to>
      <xdr:col>11</xdr:col>
      <xdr:colOff>31750</xdr:colOff>
      <xdr:row>44</xdr:row>
      <xdr:rowOff>61685</xdr:rowOff>
    </xdr:to>
    <xdr:cxnSp macro="">
      <xdr:nvCxnSpPr>
        <xdr:cNvPr id="80" name="直線コネクタ 79"/>
        <xdr:cNvCxnSpPr/>
      </xdr:nvCxnSpPr>
      <xdr:spPr>
        <a:xfrm>
          <a:off x="1447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9072</xdr:rowOff>
    </xdr:from>
    <xdr:to>
      <xdr:col>11</xdr:col>
      <xdr:colOff>82550</xdr:colOff>
      <xdr:row>42</xdr:row>
      <xdr:rowOff>110672</xdr:rowOff>
    </xdr:to>
    <xdr:sp macro="" textlink="">
      <xdr:nvSpPr>
        <xdr:cNvPr id="81" name="フローチャート: 判断 80"/>
        <xdr:cNvSpPr/>
      </xdr:nvSpPr>
      <xdr:spPr>
        <a:xfrm>
          <a:off x="2286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120849</xdr:rowOff>
    </xdr:from>
    <xdr:ext cx="762000" cy="259045"/>
    <xdr:sp macro="" textlink="">
      <xdr:nvSpPr>
        <xdr:cNvPr id="82" name="テキスト ボックス 81"/>
        <xdr:cNvSpPr txBox="1"/>
      </xdr:nvSpPr>
      <xdr:spPr>
        <a:xfrm>
          <a:off x="1955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9072</xdr:rowOff>
    </xdr:from>
    <xdr:to>
      <xdr:col>7</xdr:col>
      <xdr:colOff>31750</xdr:colOff>
      <xdr:row>42</xdr:row>
      <xdr:rowOff>110672</xdr:rowOff>
    </xdr:to>
    <xdr:sp macro="" textlink="">
      <xdr:nvSpPr>
        <xdr:cNvPr id="83" name="フローチャート: 判断 82"/>
        <xdr:cNvSpPr/>
      </xdr:nvSpPr>
      <xdr:spPr>
        <a:xfrm>
          <a:off x="1397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120849</xdr:rowOff>
    </xdr:from>
    <xdr:ext cx="762000" cy="259045"/>
    <xdr:sp macro="" textlink="">
      <xdr:nvSpPr>
        <xdr:cNvPr id="84" name="テキスト ボックス 83"/>
        <xdr:cNvSpPr txBox="1"/>
      </xdr:nvSpPr>
      <xdr:spPr>
        <a:xfrm>
          <a:off x="1066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10885</xdr:rowOff>
    </xdr:from>
    <xdr:to>
      <xdr:col>23</xdr:col>
      <xdr:colOff>184150</xdr:colOff>
      <xdr:row>44</xdr:row>
      <xdr:rowOff>112485</xdr:rowOff>
    </xdr:to>
    <xdr:sp macro="" textlink="">
      <xdr:nvSpPr>
        <xdr:cNvPr id="90" name="楕円 89"/>
        <xdr:cNvSpPr/>
      </xdr:nvSpPr>
      <xdr:spPr>
        <a:xfrm>
          <a:off x="49022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154412</xdr:rowOff>
    </xdr:from>
    <xdr:ext cx="762000" cy="259045"/>
    <xdr:sp macro="" textlink="">
      <xdr:nvSpPr>
        <xdr:cNvPr id="91" name="財政力該当値テキスト"/>
        <xdr:cNvSpPr txBox="1"/>
      </xdr:nvSpPr>
      <xdr:spPr>
        <a:xfrm>
          <a:off x="5041900" y="7526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10885</xdr:rowOff>
    </xdr:from>
    <xdr:to>
      <xdr:col>19</xdr:col>
      <xdr:colOff>184150</xdr:colOff>
      <xdr:row>44</xdr:row>
      <xdr:rowOff>112485</xdr:rowOff>
    </xdr:to>
    <xdr:sp macro="" textlink="">
      <xdr:nvSpPr>
        <xdr:cNvPr id="92" name="楕円 91"/>
        <xdr:cNvSpPr/>
      </xdr:nvSpPr>
      <xdr:spPr>
        <a:xfrm>
          <a:off x="4064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97262</xdr:rowOff>
    </xdr:from>
    <xdr:ext cx="736600" cy="259045"/>
    <xdr:sp macro="" textlink="">
      <xdr:nvSpPr>
        <xdr:cNvPr id="93" name="テキスト ボックス 92"/>
        <xdr:cNvSpPr txBox="1"/>
      </xdr:nvSpPr>
      <xdr:spPr>
        <a:xfrm>
          <a:off x="3733800" y="7641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10885</xdr:rowOff>
    </xdr:from>
    <xdr:to>
      <xdr:col>15</xdr:col>
      <xdr:colOff>133350</xdr:colOff>
      <xdr:row>44</xdr:row>
      <xdr:rowOff>112485</xdr:rowOff>
    </xdr:to>
    <xdr:sp macro="" textlink="">
      <xdr:nvSpPr>
        <xdr:cNvPr id="94" name="楕円 93"/>
        <xdr:cNvSpPr/>
      </xdr:nvSpPr>
      <xdr:spPr>
        <a:xfrm>
          <a:off x="3175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97262</xdr:rowOff>
    </xdr:from>
    <xdr:ext cx="762000" cy="259045"/>
    <xdr:sp macro="" textlink="">
      <xdr:nvSpPr>
        <xdr:cNvPr id="95" name="テキスト ボックス 94"/>
        <xdr:cNvSpPr txBox="1"/>
      </xdr:nvSpPr>
      <xdr:spPr>
        <a:xfrm>
          <a:off x="2844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10885</xdr:rowOff>
    </xdr:from>
    <xdr:to>
      <xdr:col>11</xdr:col>
      <xdr:colOff>82550</xdr:colOff>
      <xdr:row>44</xdr:row>
      <xdr:rowOff>112485</xdr:rowOff>
    </xdr:to>
    <xdr:sp macro="" textlink="">
      <xdr:nvSpPr>
        <xdr:cNvPr id="96" name="楕円 95"/>
        <xdr:cNvSpPr/>
      </xdr:nvSpPr>
      <xdr:spPr>
        <a:xfrm>
          <a:off x="2286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97262</xdr:rowOff>
    </xdr:from>
    <xdr:ext cx="762000" cy="259045"/>
    <xdr:sp macro="" textlink="">
      <xdr:nvSpPr>
        <xdr:cNvPr id="97" name="テキスト ボックス 96"/>
        <xdr:cNvSpPr txBox="1"/>
      </xdr:nvSpPr>
      <xdr:spPr>
        <a:xfrm>
          <a:off x="1955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10885</xdr:rowOff>
    </xdr:from>
    <xdr:to>
      <xdr:col>7</xdr:col>
      <xdr:colOff>31750</xdr:colOff>
      <xdr:row>44</xdr:row>
      <xdr:rowOff>112485</xdr:rowOff>
    </xdr:to>
    <xdr:sp macro="" textlink="">
      <xdr:nvSpPr>
        <xdr:cNvPr id="98" name="楕円 97"/>
        <xdr:cNvSpPr/>
      </xdr:nvSpPr>
      <xdr:spPr>
        <a:xfrm>
          <a:off x="1397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97262</xdr:rowOff>
    </xdr:from>
    <xdr:ext cx="762000" cy="259045"/>
    <xdr:sp macro="" textlink="">
      <xdr:nvSpPr>
        <xdr:cNvPr id="99" name="テキスト ボックス 98"/>
        <xdr:cNvSpPr txBox="1"/>
      </xdr:nvSpPr>
      <xdr:spPr>
        <a:xfrm>
          <a:off x="1066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類似団体内，全国及び県平均よりも高い比率で推移している。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主な要因は，歳出に占める社会保障関係経費の割合が大幅に増加しているなど，財政構造の多様化により，平均値も９０％を超える状況となっている。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平成２９年度は，普通交付税が大幅に減少した一方，市税や地方消費税交付金等が増額になったことで，経常収入が微増となったことや一部事務組合負担金などの減額から，前年度より０．４％改善して９３．８％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全国的に上昇傾向にある中，本市では扶助費や一部事務組合などに対する負担増など，経常的な経費の増加が見込まれるが，自主財源の確保や民間活力の導入などによる行財政改革を進め，県平均を意識した財政運営に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6" name="直線コネクタ 115"/>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7" name="テキスト ボックス 116"/>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8" name="直線コネクタ 117"/>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9" name="テキスト ボックス 118"/>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20" name="直線コネクタ 119"/>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1" name="テキスト ボックス 120"/>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2" name="直線コネクタ 121"/>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3" name="テキスト ボックス 122"/>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4" name="直線コネクタ 123"/>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5" name="テキスト ボックス 124"/>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6" name="直線コネクタ 125"/>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7" name="テキスト ボックス 126"/>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8" name="直線コネクタ 12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9" name="テキスト ボックス 12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147683</xdr:rowOff>
    </xdr:from>
    <xdr:to>
      <xdr:col>23</xdr:col>
      <xdr:colOff>133350</xdr:colOff>
      <xdr:row>66</xdr:row>
      <xdr:rowOff>113574</xdr:rowOff>
    </xdr:to>
    <xdr:cxnSp macro="">
      <xdr:nvCxnSpPr>
        <xdr:cNvPr id="131" name="直線コネクタ 130"/>
        <xdr:cNvCxnSpPr/>
      </xdr:nvCxnSpPr>
      <xdr:spPr>
        <a:xfrm flipV="1">
          <a:off x="4953000" y="10091783"/>
          <a:ext cx="0" cy="13374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85651</xdr:rowOff>
    </xdr:from>
    <xdr:ext cx="762000" cy="259045"/>
    <xdr:sp macro="" textlink="">
      <xdr:nvSpPr>
        <xdr:cNvPr id="132" name="財政構造の弾力性最小値テキスト"/>
        <xdr:cNvSpPr txBox="1"/>
      </xdr:nvSpPr>
      <xdr:spPr>
        <a:xfrm>
          <a:off x="5041900" y="1140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113574</xdr:rowOff>
    </xdr:from>
    <xdr:to>
      <xdr:col>24</xdr:col>
      <xdr:colOff>12700</xdr:colOff>
      <xdr:row>66</xdr:row>
      <xdr:rowOff>113574</xdr:rowOff>
    </xdr:to>
    <xdr:cxnSp macro="">
      <xdr:nvCxnSpPr>
        <xdr:cNvPr id="133" name="直線コネクタ 132"/>
        <xdr:cNvCxnSpPr/>
      </xdr:nvCxnSpPr>
      <xdr:spPr>
        <a:xfrm>
          <a:off x="4864100" y="1142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62610</xdr:rowOff>
    </xdr:from>
    <xdr:ext cx="762000" cy="259045"/>
    <xdr:sp macro="" textlink="">
      <xdr:nvSpPr>
        <xdr:cNvPr id="134" name="財政構造の弾力性最大値テキスト"/>
        <xdr:cNvSpPr txBox="1"/>
      </xdr:nvSpPr>
      <xdr:spPr>
        <a:xfrm>
          <a:off x="5041900" y="9835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147683</xdr:rowOff>
    </xdr:from>
    <xdr:to>
      <xdr:col>24</xdr:col>
      <xdr:colOff>12700</xdr:colOff>
      <xdr:row>58</xdr:row>
      <xdr:rowOff>147683</xdr:rowOff>
    </xdr:to>
    <xdr:cxnSp macro="">
      <xdr:nvCxnSpPr>
        <xdr:cNvPr id="135" name="直線コネクタ 134"/>
        <xdr:cNvCxnSpPr/>
      </xdr:nvCxnSpPr>
      <xdr:spPr>
        <a:xfrm>
          <a:off x="4864100" y="10091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83276</xdr:rowOff>
    </xdr:from>
    <xdr:to>
      <xdr:col>23</xdr:col>
      <xdr:colOff>133350</xdr:colOff>
      <xdr:row>63</xdr:row>
      <xdr:rowOff>110853</xdr:rowOff>
    </xdr:to>
    <xdr:cxnSp macro="">
      <xdr:nvCxnSpPr>
        <xdr:cNvPr id="136" name="直線コネクタ 135"/>
        <xdr:cNvCxnSpPr/>
      </xdr:nvCxnSpPr>
      <xdr:spPr>
        <a:xfrm flipV="1">
          <a:off x="4114800" y="10884626"/>
          <a:ext cx="8382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13624</xdr:rowOff>
    </xdr:from>
    <xdr:ext cx="762000" cy="259045"/>
    <xdr:sp macro="" textlink="">
      <xdr:nvSpPr>
        <xdr:cNvPr id="137" name="財政構造の弾力性平均値テキスト"/>
        <xdr:cNvSpPr txBox="1"/>
      </xdr:nvSpPr>
      <xdr:spPr>
        <a:xfrm>
          <a:off x="5041900" y="104720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168547</xdr:rowOff>
    </xdr:from>
    <xdr:to>
      <xdr:col>23</xdr:col>
      <xdr:colOff>184150</xdr:colOff>
      <xdr:row>62</xdr:row>
      <xdr:rowOff>98697</xdr:rowOff>
    </xdr:to>
    <xdr:sp macro="" textlink="">
      <xdr:nvSpPr>
        <xdr:cNvPr id="138" name="フローチャート: 判断 137"/>
        <xdr:cNvSpPr/>
      </xdr:nvSpPr>
      <xdr:spPr>
        <a:xfrm>
          <a:off x="49022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157299</xdr:rowOff>
    </xdr:from>
    <xdr:to>
      <xdr:col>19</xdr:col>
      <xdr:colOff>133350</xdr:colOff>
      <xdr:row>63</xdr:row>
      <xdr:rowOff>110853</xdr:rowOff>
    </xdr:to>
    <xdr:cxnSp macro="">
      <xdr:nvCxnSpPr>
        <xdr:cNvPr id="139" name="直線コネクタ 138"/>
        <xdr:cNvCxnSpPr/>
      </xdr:nvCxnSpPr>
      <xdr:spPr>
        <a:xfrm>
          <a:off x="3225800" y="10615749"/>
          <a:ext cx="889000" cy="296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147865</xdr:rowOff>
    </xdr:from>
    <xdr:to>
      <xdr:col>19</xdr:col>
      <xdr:colOff>184150</xdr:colOff>
      <xdr:row>62</xdr:row>
      <xdr:rowOff>78015</xdr:rowOff>
    </xdr:to>
    <xdr:sp macro="" textlink="">
      <xdr:nvSpPr>
        <xdr:cNvPr id="140" name="フローチャート: 判断 139"/>
        <xdr:cNvSpPr/>
      </xdr:nvSpPr>
      <xdr:spPr>
        <a:xfrm>
          <a:off x="40640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88192</xdr:rowOff>
    </xdr:from>
    <xdr:ext cx="736600" cy="259045"/>
    <xdr:sp macro="" textlink="">
      <xdr:nvSpPr>
        <xdr:cNvPr id="141" name="テキスト ボックス 140"/>
        <xdr:cNvSpPr txBox="1"/>
      </xdr:nvSpPr>
      <xdr:spPr>
        <a:xfrm>
          <a:off x="3733800" y="10375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157299</xdr:rowOff>
    </xdr:from>
    <xdr:to>
      <xdr:col>15</xdr:col>
      <xdr:colOff>82550</xdr:colOff>
      <xdr:row>62</xdr:row>
      <xdr:rowOff>96157</xdr:rowOff>
    </xdr:to>
    <xdr:cxnSp macro="">
      <xdr:nvCxnSpPr>
        <xdr:cNvPr id="142" name="直線コネクタ 141"/>
        <xdr:cNvCxnSpPr/>
      </xdr:nvCxnSpPr>
      <xdr:spPr>
        <a:xfrm flipV="1">
          <a:off x="2336800" y="10615749"/>
          <a:ext cx="889000" cy="110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9978</xdr:rowOff>
    </xdr:from>
    <xdr:to>
      <xdr:col>15</xdr:col>
      <xdr:colOff>133350</xdr:colOff>
      <xdr:row>61</xdr:row>
      <xdr:rowOff>111578</xdr:rowOff>
    </xdr:to>
    <xdr:sp macro="" textlink="">
      <xdr:nvSpPr>
        <xdr:cNvPr id="143" name="フローチャート: 判断 142"/>
        <xdr:cNvSpPr/>
      </xdr:nvSpPr>
      <xdr:spPr>
        <a:xfrm>
          <a:off x="3175000" y="1046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121755</xdr:rowOff>
    </xdr:from>
    <xdr:ext cx="762000" cy="259045"/>
    <xdr:sp macro="" textlink="">
      <xdr:nvSpPr>
        <xdr:cNvPr id="144" name="テキスト ボックス 143"/>
        <xdr:cNvSpPr txBox="1"/>
      </xdr:nvSpPr>
      <xdr:spPr>
        <a:xfrm>
          <a:off x="2844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13426</xdr:rowOff>
    </xdr:from>
    <xdr:to>
      <xdr:col>11</xdr:col>
      <xdr:colOff>31750</xdr:colOff>
      <xdr:row>62</xdr:row>
      <xdr:rowOff>96157</xdr:rowOff>
    </xdr:to>
    <xdr:cxnSp macro="">
      <xdr:nvCxnSpPr>
        <xdr:cNvPr id="145" name="直線コネクタ 144"/>
        <xdr:cNvCxnSpPr/>
      </xdr:nvCxnSpPr>
      <xdr:spPr>
        <a:xfrm>
          <a:off x="1447800" y="10643326"/>
          <a:ext cx="889000" cy="8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168547</xdr:rowOff>
    </xdr:from>
    <xdr:to>
      <xdr:col>11</xdr:col>
      <xdr:colOff>82550</xdr:colOff>
      <xdr:row>62</xdr:row>
      <xdr:rowOff>98697</xdr:rowOff>
    </xdr:to>
    <xdr:sp macro="" textlink="">
      <xdr:nvSpPr>
        <xdr:cNvPr id="146" name="フローチャート: 判断 145"/>
        <xdr:cNvSpPr/>
      </xdr:nvSpPr>
      <xdr:spPr>
        <a:xfrm>
          <a:off x="2286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108874</xdr:rowOff>
    </xdr:from>
    <xdr:ext cx="762000" cy="259045"/>
    <xdr:sp macro="" textlink="">
      <xdr:nvSpPr>
        <xdr:cNvPr id="147" name="テキスト ボックス 146"/>
        <xdr:cNvSpPr txBox="1"/>
      </xdr:nvSpPr>
      <xdr:spPr>
        <a:xfrm>
          <a:off x="19558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78922</xdr:rowOff>
    </xdr:from>
    <xdr:to>
      <xdr:col>7</xdr:col>
      <xdr:colOff>31750</xdr:colOff>
      <xdr:row>62</xdr:row>
      <xdr:rowOff>9072</xdr:rowOff>
    </xdr:to>
    <xdr:sp macro="" textlink="">
      <xdr:nvSpPr>
        <xdr:cNvPr id="148" name="フローチャート: 判断 147"/>
        <xdr:cNvSpPr/>
      </xdr:nvSpPr>
      <xdr:spPr>
        <a:xfrm>
          <a:off x="1397000" y="1053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19249</xdr:rowOff>
    </xdr:from>
    <xdr:ext cx="762000" cy="259045"/>
    <xdr:sp macro="" textlink="">
      <xdr:nvSpPr>
        <xdr:cNvPr id="149" name="テキスト ボックス 148"/>
        <xdr:cNvSpPr txBox="1"/>
      </xdr:nvSpPr>
      <xdr:spPr>
        <a:xfrm>
          <a:off x="1066800" y="1030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0" name="テキスト ボックス 14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1" name="テキスト ボックス 15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2" name="テキスト ボックス 15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3" name="テキスト ボックス 15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4" name="テキスト ボックス 15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32476</xdr:rowOff>
    </xdr:from>
    <xdr:to>
      <xdr:col>23</xdr:col>
      <xdr:colOff>184150</xdr:colOff>
      <xdr:row>63</xdr:row>
      <xdr:rowOff>134076</xdr:rowOff>
    </xdr:to>
    <xdr:sp macro="" textlink="">
      <xdr:nvSpPr>
        <xdr:cNvPr id="155" name="楕円 154"/>
        <xdr:cNvSpPr/>
      </xdr:nvSpPr>
      <xdr:spPr>
        <a:xfrm>
          <a:off x="4902200" y="1083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4553</xdr:rowOff>
    </xdr:from>
    <xdr:ext cx="762000" cy="259045"/>
    <xdr:sp macro="" textlink="">
      <xdr:nvSpPr>
        <xdr:cNvPr id="156" name="財政構造の弾力性該当値テキスト"/>
        <xdr:cNvSpPr txBox="1"/>
      </xdr:nvSpPr>
      <xdr:spPr>
        <a:xfrm>
          <a:off x="5041900" y="10805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60053</xdr:rowOff>
    </xdr:from>
    <xdr:to>
      <xdr:col>19</xdr:col>
      <xdr:colOff>184150</xdr:colOff>
      <xdr:row>63</xdr:row>
      <xdr:rowOff>161653</xdr:rowOff>
    </xdr:to>
    <xdr:sp macro="" textlink="">
      <xdr:nvSpPr>
        <xdr:cNvPr id="157" name="楕円 156"/>
        <xdr:cNvSpPr/>
      </xdr:nvSpPr>
      <xdr:spPr>
        <a:xfrm>
          <a:off x="4064000" y="1086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146430</xdr:rowOff>
    </xdr:from>
    <xdr:ext cx="736600" cy="259045"/>
    <xdr:sp macro="" textlink="">
      <xdr:nvSpPr>
        <xdr:cNvPr id="158" name="テキスト ボックス 157"/>
        <xdr:cNvSpPr txBox="1"/>
      </xdr:nvSpPr>
      <xdr:spPr>
        <a:xfrm>
          <a:off x="3733800" y="109477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106499</xdr:rowOff>
    </xdr:from>
    <xdr:to>
      <xdr:col>15</xdr:col>
      <xdr:colOff>133350</xdr:colOff>
      <xdr:row>62</xdr:row>
      <xdr:rowOff>36649</xdr:rowOff>
    </xdr:to>
    <xdr:sp macro="" textlink="">
      <xdr:nvSpPr>
        <xdr:cNvPr id="159" name="楕円 158"/>
        <xdr:cNvSpPr/>
      </xdr:nvSpPr>
      <xdr:spPr>
        <a:xfrm>
          <a:off x="3175000" y="1056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21426</xdr:rowOff>
    </xdr:from>
    <xdr:ext cx="762000" cy="259045"/>
    <xdr:sp macro="" textlink="">
      <xdr:nvSpPr>
        <xdr:cNvPr id="160" name="テキスト ボックス 159"/>
        <xdr:cNvSpPr txBox="1"/>
      </xdr:nvSpPr>
      <xdr:spPr>
        <a:xfrm>
          <a:off x="2844800" y="10651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45357</xdr:rowOff>
    </xdr:from>
    <xdr:to>
      <xdr:col>11</xdr:col>
      <xdr:colOff>82550</xdr:colOff>
      <xdr:row>62</xdr:row>
      <xdr:rowOff>146957</xdr:rowOff>
    </xdr:to>
    <xdr:sp macro="" textlink="">
      <xdr:nvSpPr>
        <xdr:cNvPr id="161" name="楕円 160"/>
        <xdr:cNvSpPr/>
      </xdr:nvSpPr>
      <xdr:spPr>
        <a:xfrm>
          <a:off x="2286000" y="1067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131734</xdr:rowOff>
    </xdr:from>
    <xdr:ext cx="762000" cy="259045"/>
    <xdr:sp macro="" textlink="">
      <xdr:nvSpPr>
        <xdr:cNvPr id="162" name="テキスト ボックス 161"/>
        <xdr:cNvSpPr txBox="1"/>
      </xdr:nvSpPr>
      <xdr:spPr>
        <a:xfrm>
          <a:off x="1955800" y="1076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134076</xdr:rowOff>
    </xdr:from>
    <xdr:to>
      <xdr:col>7</xdr:col>
      <xdr:colOff>31750</xdr:colOff>
      <xdr:row>62</xdr:row>
      <xdr:rowOff>64226</xdr:rowOff>
    </xdr:to>
    <xdr:sp macro="" textlink="">
      <xdr:nvSpPr>
        <xdr:cNvPr id="163" name="楕円 162"/>
        <xdr:cNvSpPr/>
      </xdr:nvSpPr>
      <xdr:spPr>
        <a:xfrm>
          <a:off x="1397000" y="1059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49003</xdr:rowOff>
    </xdr:from>
    <xdr:ext cx="762000" cy="259045"/>
    <xdr:sp macro="" textlink="">
      <xdr:nvSpPr>
        <xdr:cNvPr id="164" name="テキスト ボックス 163"/>
        <xdr:cNvSpPr txBox="1"/>
      </xdr:nvSpPr>
      <xdr:spPr>
        <a:xfrm>
          <a:off x="1066800" y="1067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5" name="正方形/長方形 16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6" name="テキスト ボックス 16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7" name="テキスト ボックス 16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[120,719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8" name="正方形/長方形 16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9" name="正方形/長方形 16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0" name="正方形/長方形 16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1" name="正方形/長方形 17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2" name="正方形/長方形 17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3" name="正方形/長方形 17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4" name="正方形/長方形 17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5" name="正方形/長方形 17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6" name="正方形/長方形 17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7" name="テキスト ボックス 17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年度までは類似団体よりも高い数値となっていたが，平成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以降は，職員の新陳代謝が進んだことにより，人件費が削減されたこと，また市直営でのごみ処理処理を一部事務組合へ移行したことなどにより，経常的な物件費が減少したことから，類似団体内，全国，県の平均をいずれも下回る状況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今後においても，定員適正化計画に基づく職員数及び給与の適正化，事務事業の徹底した見直しによる歳出の圧縮を図り，コストの低減に努めていく。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8" name="テキスト ボックス 17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9" name="直線コネクタ 17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0" name="テキスト ボックス 17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1" name="直線コネクタ 180"/>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2" name="テキスト ボックス 181"/>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3" name="直線コネクタ 182"/>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4" name="テキスト ボックス 183"/>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5" name="直線コネクタ 184"/>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6" name="テキスト ボックス 185"/>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7" name="直線コネクタ 186"/>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8" name="テキスト ボックス 187"/>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9" name="直線コネクタ 188"/>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90" name="テキスト ボックス 189"/>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1" name="直線コネクタ 190"/>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2" name="テキスト ボックス 191"/>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3" name="直線コネクタ 19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4" name="テキスト ボックス 19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87161</xdr:rowOff>
    </xdr:from>
    <xdr:to>
      <xdr:col>23</xdr:col>
      <xdr:colOff>133350</xdr:colOff>
      <xdr:row>89</xdr:row>
      <xdr:rowOff>69160</xdr:rowOff>
    </xdr:to>
    <xdr:cxnSp macro="">
      <xdr:nvCxnSpPr>
        <xdr:cNvPr id="196" name="直線コネクタ 195"/>
        <xdr:cNvCxnSpPr/>
      </xdr:nvCxnSpPr>
      <xdr:spPr>
        <a:xfrm flipV="1">
          <a:off x="4953000" y="13803161"/>
          <a:ext cx="0" cy="15250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41237</xdr:rowOff>
    </xdr:from>
    <xdr:ext cx="762000" cy="259045"/>
    <xdr:sp macro="" textlink="">
      <xdr:nvSpPr>
        <xdr:cNvPr id="197" name="人件費・物件費等の状況最小値テキスト"/>
        <xdr:cNvSpPr txBox="1"/>
      </xdr:nvSpPr>
      <xdr:spPr>
        <a:xfrm>
          <a:off x="5041900" y="15300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69160</xdr:rowOff>
    </xdr:from>
    <xdr:to>
      <xdr:col>24</xdr:col>
      <xdr:colOff>12700</xdr:colOff>
      <xdr:row>89</xdr:row>
      <xdr:rowOff>69160</xdr:rowOff>
    </xdr:to>
    <xdr:cxnSp macro="">
      <xdr:nvCxnSpPr>
        <xdr:cNvPr id="198" name="直線コネクタ 197"/>
        <xdr:cNvCxnSpPr/>
      </xdr:nvCxnSpPr>
      <xdr:spPr>
        <a:xfrm>
          <a:off x="4864100" y="15328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2088</xdr:rowOff>
    </xdr:from>
    <xdr:ext cx="762000" cy="259045"/>
    <xdr:sp macro="" textlink="">
      <xdr:nvSpPr>
        <xdr:cNvPr id="199" name="人件費・物件費等の状況最大値テキスト"/>
        <xdr:cNvSpPr txBox="1"/>
      </xdr:nvSpPr>
      <xdr:spPr>
        <a:xfrm>
          <a:off x="5041900" y="1354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87161</xdr:rowOff>
    </xdr:from>
    <xdr:to>
      <xdr:col>24</xdr:col>
      <xdr:colOff>12700</xdr:colOff>
      <xdr:row>80</xdr:row>
      <xdr:rowOff>87161</xdr:rowOff>
    </xdr:to>
    <xdr:cxnSp macro="">
      <xdr:nvCxnSpPr>
        <xdr:cNvPr id="200" name="直線コネクタ 199"/>
        <xdr:cNvCxnSpPr/>
      </xdr:nvCxnSpPr>
      <xdr:spPr>
        <a:xfrm>
          <a:off x="4864100" y="13803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122284</xdr:rowOff>
    </xdr:from>
    <xdr:to>
      <xdr:col>23</xdr:col>
      <xdr:colOff>133350</xdr:colOff>
      <xdr:row>84</xdr:row>
      <xdr:rowOff>43235</xdr:rowOff>
    </xdr:to>
    <xdr:cxnSp macro="">
      <xdr:nvCxnSpPr>
        <xdr:cNvPr id="201" name="直線コネクタ 200"/>
        <xdr:cNvCxnSpPr/>
      </xdr:nvCxnSpPr>
      <xdr:spPr>
        <a:xfrm>
          <a:off x="4114800" y="14352634"/>
          <a:ext cx="838200" cy="92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4258</xdr:rowOff>
    </xdr:from>
    <xdr:ext cx="762000" cy="259045"/>
    <xdr:sp macro="" textlink="">
      <xdr:nvSpPr>
        <xdr:cNvPr id="202" name="人件費・物件費等の状況平均値テキスト"/>
        <xdr:cNvSpPr txBox="1"/>
      </xdr:nvSpPr>
      <xdr:spPr>
        <a:xfrm>
          <a:off x="5041900" y="144060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32181</xdr:rowOff>
    </xdr:from>
    <xdr:to>
      <xdr:col>23</xdr:col>
      <xdr:colOff>184150</xdr:colOff>
      <xdr:row>84</xdr:row>
      <xdr:rowOff>133781</xdr:rowOff>
    </xdr:to>
    <xdr:sp macro="" textlink="">
      <xdr:nvSpPr>
        <xdr:cNvPr id="203" name="フローチャート: 判断 202"/>
        <xdr:cNvSpPr/>
      </xdr:nvSpPr>
      <xdr:spPr>
        <a:xfrm>
          <a:off x="4902200" y="1443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122284</xdr:rowOff>
    </xdr:from>
    <xdr:to>
      <xdr:col>19</xdr:col>
      <xdr:colOff>133350</xdr:colOff>
      <xdr:row>84</xdr:row>
      <xdr:rowOff>22397</xdr:rowOff>
    </xdr:to>
    <xdr:cxnSp macro="">
      <xdr:nvCxnSpPr>
        <xdr:cNvPr id="204" name="直線コネクタ 203"/>
        <xdr:cNvCxnSpPr/>
      </xdr:nvCxnSpPr>
      <xdr:spPr>
        <a:xfrm flipV="1">
          <a:off x="3225800" y="14352634"/>
          <a:ext cx="889000" cy="71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153716</xdr:rowOff>
    </xdr:from>
    <xdr:to>
      <xdr:col>19</xdr:col>
      <xdr:colOff>184150</xdr:colOff>
      <xdr:row>84</xdr:row>
      <xdr:rowOff>83866</xdr:rowOff>
    </xdr:to>
    <xdr:sp macro="" textlink="">
      <xdr:nvSpPr>
        <xdr:cNvPr id="205" name="フローチャート: 判断 204"/>
        <xdr:cNvSpPr/>
      </xdr:nvSpPr>
      <xdr:spPr>
        <a:xfrm>
          <a:off x="4064000" y="1438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68643</xdr:rowOff>
    </xdr:from>
    <xdr:ext cx="736600" cy="259045"/>
    <xdr:sp macro="" textlink="">
      <xdr:nvSpPr>
        <xdr:cNvPr id="206" name="テキスト ボックス 205"/>
        <xdr:cNvSpPr txBox="1"/>
      </xdr:nvSpPr>
      <xdr:spPr>
        <a:xfrm>
          <a:off x="3733800" y="14470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143932</xdr:rowOff>
    </xdr:from>
    <xdr:to>
      <xdr:col>15</xdr:col>
      <xdr:colOff>82550</xdr:colOff>
      <xdr:row>84</xdr:row>
      <xdr:rowOff>22397</xdr:rowOff>
    </xdr:to>
    <xdr:cxnSp macro="">
      <xdr:nvCxnSpPr>
        <xdr:cNvPr id="207" name="直線コネクタ 206"/>
        <xdr:cNvCxnSpPr/>
      </xdr:nvCxnSpPr>
      <xdr:spPr>
        <a:xfrm>
          <a:off x="2336800" y="14374282"/>
          <a:ext cx="889000" cy="49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51957</xdr:rowOff>
    </xdr:from>
    <xdr:to>
      <xdr:col>15</xdr:col>
      <xdr:colOff>133350</xdr:colOff>
      <xdr:row>83</xdr:row>
      <xdr:rowOff>153557</xdr:rowOff>
    </xdr:to>
    <xdr:sp macro="" textlink="">
      <xdr:nvSpPr>
        <xdr:cNvPr id="208" name="フローチャート: 判断 207"/>
        <xdr:cNvSpPr/>
      </xdr:nvSpPr>
      <xdr:spPr>
        <a:xfrm>
          <a:off x="3175000" y="1428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163734</xdr:rowOff>
    </xdr:from>
    <xdr:ext cx="762000" cy="259045"/>
    <xdr:sp macro="" textlink="">
      <xdr:nvSpPr>
        <xdr:cNvPr id="209" name="テキスト ボックス 208"/>
        <xdr:cNvSpPr txBox="1"/>
      </xdr:nvSpPr>
      <xdr:spPr>
        <a:xfrm>
          <a:off x="2844800" y="14051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29314</xdr:rowOff>
    </xdr:from>
    <xdr:to>
      <xdr:col>11</xdr:col>
      <xdr:colOff>31750</xdr:colOff>
      <xdr:row>83</xdr:row>
      <xdr:rowOff>143932</xdr:rowOff>
    </xdr:to>
    <xdr:cxnSp macro="">
      <xdr:nvCxnSpPr>
        <xdr:cNvPr id="210" name="直線コネクタ 209"/>
        <xdr:cNvCxnSpPr/>
      </xdr:nvCxnSpPr>
      <xdr:spPr>
        <a:xfrm>
          <a:off x="1447800" y="14259664"/>
          <a:ext cx="889000" cy="11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125819</xdr:rowOff>
    </xdr:from>
    <xdr:to>
      <xdr:col>11</xdr:col>
      <xdr:colOff>82550</xdr:colOff>
      <xdr:row>83</xdr:row>
      <xdr:rowOff>55969</xdr:rowOff>
    </xdr:to>
    <xdr:sp macro="" textlink="">
      <xdr:nvSpPr>
        <xdr:cNvPr id="211" name="フローチャート: 判断 210"/>
        <xdr:cNvSpPr/>
      </xdr:nvSpPr>
      <xdr:spPr>
        <a:xfrm>
          <a:off x="2286000" y="1418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66146</xdr:rowOff>
    </xdr:from>
    <xdr:ext cx="762000" cy="259045"/>
    <xdr:sp macro="" textlink="">
      <xdr:nvSpPr>
        <xdr:cNvPr id="212" name="テキスト ボックス 211"/>
        <xdr:cNvSpPr txBox="1"/>
      </xdr:nvSpPr>
      <xdr:spPr>
        <a:xfrm>
          <a:off x="1955800" y="13953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54566</xdr:rowOff>
    </xdr:from>
    <xdr:to>
      <xdr:col>7</xdr:col>
      <xdr:colOff>31750</xdr:colOff>
      <xdr:row>82</xdr:row>
      <xdr:rowOff>156166</xdr:rowOff>
    </xdr:to>
    <xdr:sp macro="" textlink="">
      <xdr:nvSpPr>
        <xdr:cNvPr id="213" name="フローチャート: 判断 212"/>
        <xdr:cNvSpPr/>
      </xdr:nvSpPr>
      <xdr:spPr>
        <a:xfrm>
          <a:off x="1397000" y="14113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166343</xdr:rowOff>
    </xdr:from>
    <xdr:ext cx="762000" cy="259045"/>
    <xdr:sp macro="" textlink="">
      <xdr:nvSpPr>
        <xdr:cNvPr id="214" name="テキスト ボックス 213"/>
        <xdr:cNvSpPr txBox="1"/>
      </xdr:nvSpPr>
      <xdr:spPr>
        <a:xfrm>
          <a:off x="1066800" y="13882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5" name="テキスト ボックス 21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6" name="テキスト ボックス 21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7" name="テキスト ボックス 21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8" name="テキスト ボックス 21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9" name="テキスト ボックス 21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163885</xdr:rowOff>
    </xdr:from>
    <xdr:to>
      <xdr:col>23</xdr:col>
      <xdr:colOff>184150</xdr:colOff>
      <xdr:row>84</xdr:row>
      <xdr:rowOff>94035</xdr:rowOff>
    </xdr:to>
    <xdr:sp macro="" textlink="">
      <xdr:nvSpPr>
        <xdr:cNvPr id="220" name="楕円 219"/>
        <xdr:cNvSpPr/>
      </xdr:nvSpPr>
      <xdr:spPr>
        <a:xfrm>
          <a:off x="4902200" y="1439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8962</xdr:rowOff>
    </xdr:from>
    <xdr:ext cx="762000" cy="259045"/>
    <xdr:sp macro="" textlink="">
      <xdr:nvSpPr>
        <xdr:cNvPr id="221" name="人件費・物件費等の状況該当値テキスト"/>
        <xdr:cNvSpPr txBox="1"/>
      </xdr:nvSpPr>
      <xdr:spPr>
        <a:xfrm>
          <a:off x="5041900" y="14239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71484</xdr:rowOff>
    </xdr:from>
    <xdr:to>
      <xdr:col>19</xdr:col>
      <xdr:colOff>184150</xdr:colOff>
      <xdr:row>84</xdr:row>
      <xdr:rowOff>1634</xdr:rowOff>
    </xdr:to>
    <xdr:sp macro="" textlink="">
      <xdr:nvSpPr>
        <xdr:cNvPr id="222" name="楕円 221"/>
        <xdr:cNvSpPr/>
      </xdr:nvSpPr>
      <xdr:spPr>
        <a:xfrm>
          <a:off x="4064000" y="14301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11811</xdr:rowOff>
    </xdr:from>
    <xdr:ext cx="736600" cy="259045"/>
    <xdr:sp macro="" textlink="">
      <xdr:nvSpPr>
        <xdr:cNvPr id="223" name="テキスト ボックス 222"/>
        <xdr:cNvSpPr txBox="1"/>
      </xdr:nvSpPr>
      <xdr:spPr>
        <a:xfrm>
          <a:off x="3733800" y="14070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143047</xdr:rowOff>
    </xdr:from>
    <xdr:to>
      <xdr:col>15</xdr:col>
      <xdr:colOff>133350</xdr:colOff>
      <xdr:row>84</xdr:row>
      <xdr:rowOff>73197</xdr:rowOff>
    </xdr:to>
    <xdr:sp macro="" textlink="">
      <xdr:nvSpPr>
        <xdr:cNvPr id="224" name="楕円 223"/>
        <xdr:cNvSpPr/>
      </xdr:nvSpPr>
      <xdr:spPr>
        <a:xfrm>
          <a:off x="3175000" y="14373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57974</xdr:rowOff>
    </xdr:from>
    <xdr:ext cx="762000" cy="259045"/>
    <xdr:sp macro="" textlink="">
      <xdr:nvSpPr>
        <xdr:cNvPr id="225" name="テキスト ボックス 224"/>
        <xdr:cNvSpPr txBox="1"/>
      </xdr:nvSpPr>
      <xdr:spPr>
        <a:xfrm>
          <a:off x="2844800" y="14459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93132</xdr:rowOff>
    </xdr:from>
    <xdr:to>
      <xdr:col>11</xdr:col>
      <xdr:colOff>82550</xdr:colOff>
      <xdr:row>84</xdr:row>
      <xdr:rowOff>23282</xdr:rowOff>
    </xdr:to>
    <xdr:sp macro="" textlink="">
      <xdr:nvSpPr>
        <xdr:cNvPr id="226" name="楕円 225"/>
        <xdr:cNvSpPr/>
      </xdr:nvSpPr>
      <xdr:spPr>
        <a:xfrm>
          <a:off x="2286000" y="1432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8059</xdr:rowOff>
    </xdr:from>
    <xdr:ext cx="762000" cy="259045"/>
    <xdr:sp macro="" textlink="">
      <xdr:nvSpPr>
        <xdr:cNvPr id="227" name="テキスト ボックス 226"/>
        <xdr:cNvSpPr txBox="1"/>
      </xdr:nvSpPr>
      <xdr:spPr>
        <a:xfrm>
          <a:off x="1955800" y="14409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149964</xdr:rowOff>
    </xdr:from>
    <xdr:to>
      <xdr:col>7</xdr:col>
      <xdr:colOff>31750</xdr:colOff>
      <xdr:row>83</xdr:row>
      <xdr:rowOff>80114</xdr:rowOff>
    </xdr:to>
    <xdr:sp macro="" textlink="">
      <xdr:nvSpPr>
        <xdr:cNvPr id="228" name="楕円 227"/>
        <xdr:cNvSpPr/>
      </xdr:nvSpPr>
      <xdr:spPr>
        <a:xfrm>
          <a:off x="1397000" y="1420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64891</xdr:rowOff>
    </xdr:from>
    <xdr:ext cx="762000" cy="259045"/>
    <xdr:sp macro="" textlink="">
      <xdr:nvSpPr>
        <xdr:cNvPr id="229" name="テキスト ボックス 228"/>
        <xdr:cNvSpPr txBox="1"/>
      </xdr:nvSpPr>
      <xdr:spPr>
        <a:xfrm>
          <a:off x="1066800" y="14295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30" name="正方形/長方形 22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1" name="テキスト ボックス 23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2" name="テキスト ボックス 23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3" name="正方形/長方形 23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4" name="正方形/長方形 23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5" name="正方形/長方形 23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6" name="正方形/長方形 23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7" name="正方形/長方形 23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8" name="正方形/長方形 23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9" name="正方形/長方形 23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40" name="正方形/長方形 23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1" name="正方形/長方形 24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2" name="テキスト ボックス 24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平成２９年１月の定期昇給を１号給抑制したことや職員の新陳代謝により，指数は１００を下回ることとなったが，高校卒区分の経験年数階層別職員構成により類似団体平均及び全国市平均を上回っている。</a:t>
          </a:r>
        </a:p>
        <a:p>
          <a:r>
            <a:rPr kumimoji="1" lang="ja-JP" altLang="en-US" sz="1200">
              <a:latin typeface="ＭＳ Ｐゴシック" panose="020B0600070205080204" pitchFamily="50" charset="-128"/>
              <a:ea typeface="ＭＳ Ｐゴシック" panose="020B0600070205080204" pitchFamily="50" charset="-128"/>
            </a:rPr>
            <a:t>　平成３０年度（平成</a:t>
          </a:r>
          <a:r>
            <a:rPr kumimoji="1" lang="en-US" altLang="ja-JP" sz="1200">
              <a:latin typeface="ＭＳ Ｐゴシック" panose="020B0600070205080204" pitchFamily="50" charset="-128"/>
              <a:ea typeface="ＭＳ Ｐゴシック" panose="020B0600070205080204" pitchFamily="50" charset="-128"/>
            </a:rPr>
            <a:t>31</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月</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日昇給）には１号給の昇給抑制は終了する予定としているが，今後とも効率的な組織運営を行うことによる管理職数の削減や国家公務員に準拠した給与体系の整備に努める。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なお，平成２９年度数値については，当該資料作成時点において，平成３０年調査結果が未公表のため，前年度数値を引用している。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3" name="直線コネクタ 24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4" name="テキスト ボックス 24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5" name="直線コネクタ 24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6" name="テキスト ボックス 24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7" name="直線コネクタ 24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8" name="テキスト ボックス 24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9" name="直線コネクタ 24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50" name="テキスト ボックス 24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51" name="直線コネクタ 25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2" name="テキスト ボックス 25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3" name="直線コネクタ 25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4" name="テキスト ボックス 25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5" name="直線コネクタ 25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6" name="テキスト ボックス 25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13759</xdr:rowOff>
    </xdr:from>
    <xdr:to>
      <xdr:col>81</xdr:col>
      <xdr:colOff>44450</xdr:colOff>
      <xdr:row>88</xdr:row>
      <xdr:rowOff>140759</xdr:rowOff>
    </xdr:to>
    <xdr:cxnSp macro="">
      <xdr:nvCxnSpPr>
        <xdr:cNvPr id="258" name="直線コネクタ 257"/>
        <xdr:cNvCxnSpPr/>
      </xdr:nvCxnSpPr>
      <xdr:spPr>
        <a:xfrm flipV="1">
          <a:off x="17018000" y="13901209"/>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112836</xdr:rowOff>
    </xdr:from>
    <xdr:ext cx="762000" cy="259045"/>
    <xdr:sp macro="" textlink="">
      <xdr:nvSpPr>
        <xdr:cNvPr id="259" name="給与水準   （国との比較）最小値テキスト"/>
        <xdr:cNvSpPr txBox="1"/>
      </xdr:nvSpPr>
      <xdr:spPr>
        <a:xfrm>
          <a:off x="17106900" y="1520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140759</xdr:rowOff>
    </xdr:from>
    <xdr:to>
      <xdr:col>81</xdr:col>
      <xdr:colOff>133350</xdr:colOff>
      <xdr:row>88</xdr:row>
      <xdr:rowOff>140759</xdr:rowOff>
    </xdr:to>
    <xdr:cxnSp macro="">
      <xdr:nvCxnSpPr>
        <xdr:cNvPr id="260" name="直線コネクタ 259"/>
        <xdr:cNvCxnSpPr/>
      </xdr:nvCxnSpPr>
      <xdr:spPr>
        <a:xfrm>
          <a:off x="16929100" y="15228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100136</xdr:rowOff>
    </xdr:from>
    <xdr:ext cx="762000" cy="259045"/>
    <xdr:sp macro="" textlink="">
      <xdr:nvSpPr>
        <xdr:cNvPr id="261" name="給与水準   （国との比較）最大値テキスト"/>
        <xdr:cNvSpPr txBox="1"/>
      </xdr:nvSpPr>
      <xdr:spPr>
        <a:xfrm>
          <a:off x="17106900" y="13644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13759</xdr:rowOff>
    </xdr:from>
    <xdr:to>
      <xdr:col>81</xdr:col>
      <xdr:colOff>133350</xdr:colOff>
      <xdr:row>81</xdr:row>
      <xdr:rowOff>13759</xdr:rowOff>
    </xdr:to>
    <xdr:cxnSp macro="">
      <xdr:nvCxnSpPr>
        <xdr:cNvPr id="262" name="直線コネクタ 261"/>
        <xdr:cNvCxnSpPr/>
      </xdr:nvCxnSpPr>
      <xdr:spPr>
        <a:xfrm>
          <a:off x="16929100" y="13901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70909</xdr:rowOff>
    </xdr:from>
    <xdr:to>
      <xdr:col>81</xdr:col>
      <xdr:colOff>44450</xdr:colOff>
      <xdr:row>87</xdr:row>
      <xdr:rowOff>70909</xdr:rowOff>
    </xdr:to>
    <xdr:cxnSp macro="">
      <xdr:nvCxnSpPr>
        <xdr:cNvPr id="263" name="直線コネクタ 262"/>
        <xdr:cNvCxnSpPr/>
      </xdr:nvCxnSpPr>
      <xdr:spPr>
        <a:xfrm>
          <a:off x="16179800" y="1498705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37693</xdr:rowOff>
    </xdr:from>
    <xdr:ext cx="762000" cy="259045"/>
    <xdr:sp macro="" textlink="">
      <xdr:nvSpPr>
        <xdr:cNvPr id="264" name="給与水準   （国との比較）平均値テキスト"/>
        <xdr:cNvSpPr txBox="1"/>
      </xdr:nvSpPr>
      <xdr:spPr>
        <a:xfrm>
          <a:off x="17106900" y="14439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21166</xdr:rowOff>
    </xdr:from>
    <xdr:to>
      <xdr:col>81</xdr:col>
      <xdr:colOff>95250</xdr:colOff>
      <xdr:row>85</xdr:row>
      <xdr:rowOff>122766</xdr:rowOff>
    </xdr:to>
    <xdr:sp macro="" textlink="">
      <xdr:nvSpPr>
        <xdr:cNvPr id="265" name="フローチャート: 判断 264"/>
        <xdr:cNvSpPr/>
      </xdr:nvSpPr>
      <xdr:spPr>
        <a:xfrm>
          <a:off x="169672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70909</xdr:rowOff>
    </xdr:from>
    <xdr:to>
      <xdr:col>77</xdr:col>
      <xdr:colOff>44450</xdr:colOff>
      <xdr:row>87</xdr:row>
      <xdr:rowOff>111125</xdr:rowOff>
    </xdr:to>
    <xdr:cxnSp macro="">
      <xdr:nvCxnSpPr>
        <xdr:cNvPr id="266" name="直線コネクタ 265"/>
        <xdr:cNvCxnSpPr/>
      </xdr:nvCxnSpPr>
      <xdr:spPr>
        <a:xfrm flipV="1">
          <a:off x="15290800" y="1498705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21166</xdr:rowOff>
    </xdr:from>
    <xdr:to>
      <xdr:col>77</xdr:col>
      <xdr:colOff>95250</xdr:colOff>
      <xdr:row>85</xdr:row>
      <xdr:rowOff>122766</xdr:rowOff>
    </xdr:to>
    <xdr:sp macro="" textlink="">
      <xdr:nvSpPr>
        <xdr:cNvPr id="267" name="フローチャート: 判断 266"/>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132943</xdr:rowOff>
    </xdr:from>
    <xdr:ext cx="736600" cy="259045"/>
    <xdr:sp macro="" textlink="">
      <xdr:nvSpPr>
        <xdr:cNvPr id="268" name="テキスト ボックス 267"/>
        <xdr:cNvSpPr txBox="1"/>
      </xdr:nvSpPr>
      <xdr:spPr>
        <a:xfrm>
          <a:off x="15798800" y="14363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50800</xdr:rowOff>
    </xdr:from>
    <xdr:to>
      <xdr:col>72</xdr:col>
      <xdr:colOff>203200</xdr:colOff>
      <xdr:row>87</xdr:row>
      <xdr:rowOff>111125</xdr:rowOff>
    </xdr:to>
    <xdr:cxnSp macro="">
      <xdr:nvCxnSpPr>
        <xdr:cNvPr id="269" name="直線コネクタ 268"/>
        <xdr:cNvCxnSpPr/>
      </xdr:nvCxnSpPr>
      <xdr:spPr>
        <a:xfrm>
          <a:off x="14401800" y="1496695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161925</xdr:rowOff>
    </xdr:from>
    <xdr:to>
      <xdr:col>73</xdr:col>
      <xdr:colOff>44450</xdr:colOff>
      <xdr:row>86</xdr:row>
      <xdr:rowOff>92075</xdr:rowOff>
    </xdr:to>
    <xdr:sp macro="" textlink="">
      <xdr:nvSpPr>
        <xdr:cNvPr id="270" name="フローチャート: 判断 269"/>
        <xdr:cNvSpPr/>
      </xdr:nvSpPr>
      <xdr:spPr>
        <a:xfrm>
          <a:off x="152400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102252</xdr:rowOff>
    </xdr:from>
    <xdr:ext cx="762000" cy="259045"/>
    <xdr:sp macro="" textlink="">
      <xdr:nvSpPr>
        <xdr:cNvPr id="271" name="テキスト ボックス 270"/>
        <xdr:cNvSpPr txBox="1"/>
      </xdr:nvSpPr>
      <xdr:spPr>
        <a:xfrm>
          <a:off x="14909800" y="1450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50800</xdr:rowOff>
    </xdr:from>
    <xdr:to>
      <xdr:col>68</xdr:col>
      <xdr:colOff>152400</xdr:colOff>
      <xdr:row>87</xdr:row>
      <xdr:rowOff>70909</xdr:rowOff>
    </xdr:to>
    <xdr:cxnSp macro="">
      <xdr:nvCxnSpPr>
        <xdr:cNvPr id="272" name="直線コネクタ 271"/>
        <xdr:cNvCxnSpPr/>
      </xdr:nvCxnSpPr>
      <xdr:spPr>
        <a:xfrm flipV="1">
          <a:off x="13512800" y="14966950"/>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73" name="フローチャート: 判断 272"/>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74" name="テキスト ボックス 273"/>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161925</xdr:rowOff>
    </xdr:from>
    <xdr:to>
      <xdr:col>64</xdr:col>
      <xdr:colOff>152400</xdr:colOff>
      <xdr:row>86</xdr:row>
      <xdr:rowOff>92075</xdr:rowOff>
    </xdr:to>
    <xdr:sp macro="" textlink="">
      <xdr:nvSpPr>
        <xdr:cNvPr id="275" name="フローチャート: 判断 274"/>
        <xdr:cNvSpPr/>
      </xdr:nvSpPr>
      <xdr:spPr>
        <a:xfrm>
          <a:off x="134620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102252</xdr:rowOff>
    </xdr:from>
    <xdr:ext cx="762000" cy="259045"/>
    <xdr:sp macro="" textlink="">
      <xdr:nvSpPr>
        <xdr:cNvPr id="276" name="テキスト ボックス 275"/>
        <xdr:cNvSpPr txBox="1"/>
      </xdr:nvSpPr>
      <xdr:spPr>
        <a:xfrm>
          <a:off x="13131800" y="1450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7" name="テキスト ボックス 27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8" name="テキスト ボックス 27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9" name="テキスト ボックス 27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0" name="テキスト ボックス 27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1" name="テキスト ボックス 28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20109</xdr:rowOff>
    </xdr:from>
    <xdr:to>
      <xdr:col>81</xdr:col>
      <xdr:colOff>95250</xdr:colOff>
      <xdr:row>87</xdr:row>
      <xdr:rowOff>121709</xdr:rowOff>
    </xdr:to>
    <xdr:sp macro="" textlink="">
      <xdr:nvSpPr>
        <xdr:cNvPr id="282" name="楕円 281"/>
        <xdr:cNvSpPr/>
      </xdr:nvSpPr>
      <xdr:spPr>
        <a:xfrm>
          <a:off x="16967200" y="1493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163636</xdr:rowOff>
    </xdr:from>
    <xdr:ext cx="762000" cy="259045"/>
    <xdr:sp macro="" textlink="">
      <xdr:nvSpPr>
        <xdr:cNvPr id="283" name="給与水準   （国との比較）該当値テキスト"/>
        <xdr:cNvSpPr txBox="1"/>
      </xdr:nvSpPr>
      <xdr:spPr>
        <a:xfrm>
          <a:off x="17106900" y="14908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20109</xdr:rowOff>
    </xdr:from>
    <xdr:to>
      <xdr:col>77</xdr:col>
      <xdr:colOff>95250</xdr:colOff>
      <xdr:row>87</xdr:row>
      <xdr:rowOff>121709</xdr:rowOff>
    </xdr:to>
    <xdr:sp macro="" textlink="">
      <xdr:nvSpPr>
        <xdr:cNvPr id="284" name="楕円 283"/>
        <xdr:cNvSpPr/>
      </xdr:nvSpPr>
      <xdr:spPr>
        <a:xfrm>
          <a:off x="16129000" y="1493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106486</xdr:rowOff>
    </xdr:from>
    <xdr:ext cx="736600" cy="259045"/>
    <xdr:sp macro="" textlink="">
      <xdr:nvSpPr>
        <xdr:cNvPr id="285" name="テキスト ボックス 284"/>
        <xdr:cNvSpPr txBox="1"/>
      </xdr:nvSpPr>
      <xdr:spPr>
        <a:xfrm>
          <a:off x="15798800" y="150226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60325</xdr:rowOff>
    </xdr:from>
    <xdr:to>
      <xdr:col>73</xdr:col>
      <xdr:colOff>44450</xdr:colOff>
      <xdr:row>87</xdr:row>
      <xdr:rowOff>161925</xdr:rowOff>
    </xdr:to>
    <xdr:sp macro="" textlink="">
      <xdr:nvSpPr>
        <xdr:cNvPr id="286" name="楕円 285"/>
        <xdr:cNvSpPr/>
      </xdr:nvSpPr>
      <xdr:spPr>
        <a:xfrm>
          <a:off x="15240000" y="1497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146702</xdr:rowOff>
    </xdr:from>
    <xdr:ext cx="762000" cy="259045"/>
    <xdr:sp macro="" textlink="">
      <xdr:nvSpPr>
        <xdr:cNvPr id="287" name="テキスト ボックス 286"/>
        <xdr:cNvSpPr txBox="1"/>
      </xdr:nvSpPr>
      <xdr:spPr>
        <a:xfrm>
          <a:off x="14909800" y="1506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0</xdr:rowOff>
    </xdr:from>
    <xdr:to>
      <xdr:col>68</xdr:col>
      <xdr:colOff>203200</xdr:colOff>
      <xdr:row>87</xdr:row>
      <xdr:rowOff>101600</xdr:rowOff>
    </xdr:to>
    <xdr:sp macro="" textlink="">
      <xdr:nvSpPr>
        <xdr:cNvPr id="288" name="楕円 287"/>
        <xdr:cNvSpPr/>
      </xdr:nvSpPr>
      <xdr:spPr>
        <a:xfrm>
          <a:off x="14351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86377</xdr:rowOff>
    </xdr:from>
    <xdr:ext cx="762000" cy="259045"/>
    <xdr:sp macro="" textlink="">
      <xdr:nvSpPr>
        <xdr:cNvPr id="289" name="テキスト ボックス 288"/>
        <xdr:cNvSpPr txBox="1"/>
      </xdr:nvSpPr>
      <xdr:spPr>
        <a:xfrm>
          <a:off x="14020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20109</xdr:rowOff>
    </xdr:from>
    <xdr:to>
      <xdr:col>64</xdr:col>
      <xdr:colOff>152400</xdr:colOff>
      <xdr:row>87</xdr:row>
      <xdr:rowOff>121709</xdr:rowOff>
    </xdr:to>
    <xdr:sp macro="" textlink="">
      <xdr:nvSpPr>
        <xdr:cNvPr id="290" name="楕円 289"/>
        <xdr:cNvSpPr/>
      </xdr:nvSpPr>
      <xdr:spPr>
        <a:xfrm>
          <a:off x="13462000" y="1493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106486</xdr:rowOff>
    </xdr:from>
    <xdr:ext cx="762000" cy="259045"/>
    <xdr:sp macro="" textlink="">
      <xdr:nvSpPr>
        <xdr:cNvPr id="291" name="テキスト ボックス 290"/>
        <xdr:cNvSpPr txBox="1"/>
      </xdr:nvSpPr>
      <xdr:spPr>
        <a:xfrm>
          <a:off x="13131800" y="1502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2" name="正方形/長方形 29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3" name="テキスト ボックス 29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4" name="テキスト ボックス 29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5" name="正方形/長方形 29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6" name="正方形/長方形 29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7" name="正方形/長方形 29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8" name="正方形/長方形 29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9" name="正方形/長方形 29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0" name="正方形/長方形 29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1" name="正方形/長方形 30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2" name="正方形/長方形 30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3" name="正方形/長方形 30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4" name="テキスト ボックス 30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津山市定員管理適正化計画に基づき職員数の適正化に取り組んでおり，平成３０年４月１日現在の職員数は</a:t>
          </a:r>
          <a:r>
            <a:rPr kumimoji="1" lang="en-US" altLang="ja-JP" sz="1300">
              <a:latin typeface="ＭＳ Ｐゴシック" panose="020B0600070205080204" pitchFamily="50" charset="-128"/>
              <a:ea typeface="ＭＳ Ｐゴシック" panose="020B0600070205080204" pitchFamily="50" charset="-128"/>
            </a:rPr>
            <a:t>827</a:t>
          </a:r>
          <a:r>
            <a:rPr kumimoji="1" lang="ja-JP" altLang="en-US" sz="1300">
              <a:latin typeface="ＭＳ Ｐゴシック" panose="020B0600070205080204" pitchFamily="50" charset="-128"/>
              <a:ea typeface="ＭＳ Ｐゴシック" panose="020B0600070205080204" pitchFamily="50" charset="-128"/>
            </a:rPr>
            <a:t>人（育休代替任期付職員</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人を除く）で，計画目標数値（</a:t>
          </a:r>
          <a:r>
            <a:rPr kumimoji="1" lang="en-US" altLang="ja-JP" sz="1300">
              <a:latin typeface="ＭＳ Ｐゴシック" panose="020B0600070205080204" pitchFamily="50" charset="-128"/>
              <a:ea typeface="ＭＳ Ｐゴシック" panose="020B0600070205080204" pitchFamily="50" charset="-128"/>
            </a:rPr>
            <a:t>836</a:t>
          </a:r>
          <a:r>
            <a:rPr kumimoji="1" lang="ja-JP" altLang="en-US" sz="1300">
              <a:latin typeface="ＭＳ Ｐゴシック" panose="020B0600070205080204" pitchFamily="50" charset="-128"/>
              <a:ea typeface="ＭＳ Ｐゴシック" panose="020B0600070205080204" pitchFamily="50" charset="-128"/>
            </a:rPr>
            <a:t>人）を大幅に上回る定員の削減となっている。</a:t>
          </a:r>
        </a:p>
        <a:p>
          <a:r>
            <a:rPr kumimoji="1" lang="ja-JP" altLang="en-US" sz="1300">
              <a:latin typeface="ＭＳ Ｐゴシック" panose="020B0600070205080204" pitchFamily="50" charset="-128"/>
              <a:ea typeface="ＭＳ Ｐゴシック" panose="020B0600070205080204" pitchFamily="50" charset="-128"/>
            </a:rPr>
            <a:t>　今後の社会情勢や行政需要の急速な変化への対応や公務員制度改革をふまえ、適正に定員管理を行う。</a:t>
          </a:r>
        </a:p>
      </xdr:txBody>
    </xdr:sp>
    <xdr:clientData/>
  </xdr:twoCellAnchor>
  <xdr:oneCellAnchor>
    <xdr:from>
      <xdr:col>61</xdr:col>
      <xdr:colOff>6350</xdr:colOff>
      <xdr:row>54</xdr:row>
      <xdr:rowOff>139700</xdr:rowOff>
    </xdr:from>
    <xdr:ext cx="349839" cy="225703"/>
    <xdr:sp macro="" textlink="">
      <xdr:nvSpPr>
        <xdr:cNvPr id="305" name="テキスト ボックス 30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6" name="直線コネクタ 30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7" name="テキスト ボックス 30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8" name="直線コネクタ 307"/>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9" name="テキスト ボックス 308"/>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10" name="直線コネクタ 309"/>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11" name="テキスト ボックス 310"/>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12" name="直線コネクタ 311"/>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3" name="テキスト ボックス 312"/>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4" name="直線コネクタ 313"/>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5" name="テキスト ボックス 314"/>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129286</xdr:rowOff>
    </xdr:from>
    <xdr:to>
      <xdr:col>81</xdr:col>
      <xdr:colOff>44450</xdr:colOff>
      <xdr:row>67</xdr:row>
      <xdr:rowOff>36576</xdr:rowOff>
    </xdr:to>
    <xdr:cxnSp macro="">
      <xdr:nvCxnSpPr>
        <xdr:cNvPr id="319" name="直線コネクタ 318"/>
        <xdr:cNvCxnSpPr/>
      </xdr:nvCxnSpPr>
      <xdr:spPr>
        <a:xfrm flipV="1">
          <a:off x="17018000" y="10244836"/>
          <a:ext cx="0" cy="12788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8653</xdr:rowOff>
    </xdr:from>
    <xdr:ext cx="762000" cy="259045"/>
    <xdr:sp macro="" textlink="">
      <xdr:nvSpPr>
        <xdr:cNvPr id="320" name="定員管理の状況最小値テキスト"/>
        <xdr:cNvSpPr txBox="1"/>
      </xdr:nvSpPr>
      <xdr:spPr>
        <a:xfrm>
          <a:off x="17106900" y="11495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36576</xdr:rowOff>
    </xdr:from>
    <xdr:to>
      <xdr:col>81</xdr:col>
      <xdr:colOff>133350</xdr:colOff>
      <xdr:row>67</xdr:row>
      <xdr:rowOff>36576</xdr:rowOff>
    </xdr:to>
    <xdr:cxnSp macro="">
      <xdr:nvCxnSpPr>
        <xdr:cNvPr id="321" name="直線コネクタ 320"/>
        <xdr:cNvCxnSpPr/>
      </xdr:nvCxnSpPr>
      <xdr:spPr>
        <a:xfrm>
          <a:off x="16929100" y="11523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44213</xdr:rowOff>
    </xdr:from>
    <xdr:ext cx="762000" cy="259045"/>
    <xdr:sp macro="" textlink="">
      <xdr:nvSpPr>
        <xdr:cNvPr id="322" name="定員管理の状況最大値テキスト"/>
        <xdr:cNvSpPr txBox="1"/>
      </xdr:nvSpPr>
      <xdr:spPr>
        <a:xfrm>
          <a:off x="17106900" y="9988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129286</xdr:rowOff>
    </xdr:from>
    <xdr:to>
      <xdr:col>81</xdr:col>
      <xdr:colOff>133350</xdr:colOff>
      <xdr:row>59</xdr:row>
      <xdr:rowOff>129286</xdr:rowOff>
    </xdr:to>
    <xdr:cxnSp macro="">
      <xdr:nvCxnSpPr>
        <xdr:cNvPr id="323" name="直線コネクタ 322"/>
        <xdr:cNvCxnSpPr/>
      </xdr:nvCxnSpPr>
      <xdr:spPr>
        <a:xfrm>
          <a:off x="16929100" y="10244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49149</xdr:rowOff>
    </xdr:from>
    <xdr:to>
      <xdr:col>81</xdr:col>
      <xdr:colOff>44450</xdr:colOff>
      <xdr:row>63</xdr:row>
      <xdr:rowOff>58801</xdr:rowOff>
    </xdr:to>
    <xdr:cxnSp macro="">
      <xdr:nvCxnSpPr>
        <xdr:cNvPr id="324" name="直線コネクタ 323"/>
        <xdr:cNvCxnSpPr/>
      </xdr:nvCxnSpPr>
      <xdr:spPr>
        <a:xfrm>
          <a:off x="16179800" y="10850499"/>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152544</xdr:rowOff>
    </xdr:from>
    <xdr:ext cx="762000" cy="259045"/>
    <xdr:sp macro="" textlink="">
      <xdr:nvSpPr>
        <xdr:cNvPr id="325" name="定員管理の状況平均値テキスト"/>
        <xdr:cNvSpPr txBox="1"/>
      </xdr:nvSpPr>
      <xdr:spPr>
        <a:xfrm>
          <a:off x="17106900" y="106109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136017</xdr:rowOff>
    </xdr:from>
    <xdr:to>
      <xdr:col>81</xdr:col>
      <xdr:colOff>95250</xdr:colOff>
      <xdr:row>63</xdr:row>
      <xdr:rowOff>66167</xdr:rowOff>
    </xdr:to>
    <xdr:sp macro="" textlink="">
      <xdr:nvSpPr>
        <xdr:cNvPr id="326" name="フローチャート: 判断 325"/>
        <xdr:cNvSpPr/>
      </xdr:nvSpPr>
      <xdr:spPr>
        <a:xfrm>
          <a:off x="16967200" y="10765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25019</xdr:rowOff>
    </xdr:from>
    <xdr:to>
      <xdr:col>77</xdr:col>
      <xdr:colOff>44450</xdr:colOff>
      <xdr:row>63</xdr:row>
      <xdr:rowOff>49149</xdr:rowOff>
    </xdr:to>
    <xdr:cxnSp macro="">
      <xdr:nvCxnSpPr>
        <xdr:cNvPr id="327" name="直線コネクタ 326"/>
        <xdr:cNvCxnSpPr/>
      </xdr:nvCxnSpPr>
      <xdr:spPr>
        <a:xfrm>
          <a:off x="15290800" y="10826369"/>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128778</xdr:rowOff>
    </xdr:from>
    <xdr:to>
      <xdr:col>77</xdr:col>
      <xdr:colOff>95250</xdr:colOff>
      <xdr:row>63</xdr:row>
      <xdr:rowOff>58928</xdr:rowOff>
    </xdr:to>
    <xdr:sp macro="" textlink="">
      <xdr:nvSpPr>
        <xdr:cNvPr id="328" name="フローチャート: 判断 327"/>
        <xdr:cNvSpPr/>
      </xdr:nvSpPr>
      <xdr:spPr>
        <a:xfrm>
          <a:off x="16129000" y="1075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69105</xdr:rowOff>
    </xdr:from>
    <xdr:ext cx="736600" cy="259045"/>
    <xdr:sp macro="" textlink="">
      <xdr:nvSpPr>
        <xdr:cNvPr id="329" name="テキスト ボックス 328"/>
        <xdr:cNvSpPr txBox="1"/>
      </xdr:nvSpPr>
      <xdr:spPr>
        <a:xfrm>
          <a:off x="15798800" y="10527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25019</xdr:rowOff>
    </xdr:from>
    <xdr:to>
      <xdr:col>72</xdr:col>
      <xdr:colOff>203200</xdr:colOff>
      <xdr:row>63</xdr:row>
      <xdr:rowOff>25019</xdr:rowOff>
    </xdr:to>
    <xdr:cxnSp macro="">
      <xdr:nvCxnSpPr>
        <xdr:cNvPr id="330" name="直線コネクタ 329"/>
        <xdr:cNvCxnSpPr/>
      </xdr:nvCxnSpPr>
      <xdr:spPr>
        <a:xfrm>
          <a:off x="14401800" y="1082636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150622</xdr:rowOff>
    </xdr:from>
    <xdr:to>
      <xdr:col>73</xdr:col>
      <xdr:colOff>44450</xdr:colOff>
      <xdr:row>62</xdr:row>
      <xdr:rowOff>80772</xdr:rowOff>
    </xdr:to>
    <xdr:sp macro="" textlink="">
      <xdr:nvSpPr>
        <xdr:cNvPr id="331" name="フローチャート: 判断 330"/>
        <xdr:cNvSpPr/>
      </xdr:nvSpPr>
      <xdr:spPr>
        <a:xfrm>
          <a:off x="15240000" y="1060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90949</xdr:rowOff>
    </xdr:from>
    <xdr:ext cx="762000" cy="259045"/>
    <xdr:sp macro="" textlink="">
      <xdr:nvSpPr>
        <xdr:cNvPr id="332" name="テキスト ボックス 331"/>
        <xdr:cNvSpPr txBox="1"/>
      </xdr:nvSpPr>
      <xdr:spPr>
        <a:xfrm>
          <a:off x="14909800" y="1037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25019</xdr:rowOff>
    </xdr:from>
    <xdr:to>
      <xdr:col>68</xdr:col>
      <xdr:colOff>152400</xdr:colOff>
      <xdr:row>63</xdr:row>
      <xdr:rowOff>27432</xdr:rowOff>
    </xdr:to>
    <xdr:cxnSp macro="">
      <xdr:nvCxnSpPr>
        <xdr:cNvPr id="333" name="直線コネクタ 332"/>
        <xdr:cNvCxnSpPr/>
      </xdr:nvCxnSpPr>
      <xdr:spPr>
        <a:xfrm flipV="1">
          <a:off x="13512800" y="10826369"/>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136144</xdr:rowOff>
    </xdr:from>
    <xdr:to>
      <xdr:col>68</xdr:col>
      <xdr:colOff>203200</xdr:colOff>
      <xdr:row>62</xdr:row>
      <xdr:rowOff>66294</xdr:rowOff>
    </xdr:to>
    <xdr:sp macro="" textlink="">
      <xdr:nvSpPr>
        <xdr:cNvPr id="334" name="フローチャート: 判断 333"/>
        <xdr:cNvSpPr/>
      </xdr:nvSpPr>
      <xdr:spPr>
        <a:xfrm>
          <a:off x="14351000" y="1059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76471</xdr:rowOff>
    </xdr:from>
    <xdr:ext cx="762000" cy="259045"/>
    <xdr:sp macro="" textlink="">
      <xdr:nvSpPr>
        <xdr:cNvPr id="335" name="テキスト ボックス 334"/>
        <xdr:cNvSpPr txBox="1"/>
      </xdr:nvSpPr>
      <xdr:spPr>
        <a:xfrm>
          <a:off x="14020800" y="10363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140970</xdr:rowOff>
    </xdr:from>
    <xdr:to>
      <xdr:col>64</xdr:col>
      <xdr:colOff>152400</xdr:colOff>
      <xdr:row>62</xdr:row>
      <xdr:rowOff>71120</xdr:rowOff>
    </xdr:to>
    <xdr:sp macro="" textlink="">
      <xdr:nvSpPr>
        <xdr:cNvPr id="336" name="フローチャート: 判断 335"/>
        <xdr:cNvSpPr/>
      </xdr:nvSpPr>
      <xdr:spPr>
        <a:xfrm>
          <a:off x="13462000" y="1059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81297</xdr:rowOff>
    </xdr:from>
    <xdr:ext cx="762000" cy="259045"/>
    <xdr:sp macro="" textlink="">
      <xdr:nvSpPr>
        <xdr:cNvPr id="337" name="テキスト ボックス 336"/>
        <xdr:cNvSpPr txBox="1"/>
      </xdr:nvSpPr>
      <xdr:spPr>
        <a:xfrm>
          <a:off x="13131800" y="1036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8001</xdr:rowOff>
    </xdr:from>
    <xdr:to>
      <xdr:col>81</xdr:col>
      <xdr:colOff>95250</xdr:colOff>
      <xdr:row>63</xdr:row>
      <xdr:rowOff>109601</xdr:rowOff>
    </xdr:to>
    <xdr:sp macro="" textlink="">
      <xdr:nvSpPr>
        <xdr:cNvPr id="343" name="楕円 342"/>
        <xdr:cNvSpPr/>
      </xdr:nvSpPr>
      <xdr:spPr>
        <a:xfrm>
          <a:off x="16967200" y="10809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151528</xdr:rowOff>
    </xdr:from>
    <xdr:ext cx="762000" cy="259045"/>
    <xdr:sp macro="" textlink="">
      <xdr:nvSpPr>
        <xdr:cNvPr id="344" name="定員管理の状況該当値テキスト"/>
        <xdr:cNvSpPr txBox="1"/>
      </xdr:nvSpPr>
      <xdr:spPr>
        <a:xfrm>
          <a:off x="17106900" y="1078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169799</xdr:rowOff>
    </xdr:from>
    <xdr:to>
      <xdr:col>77</xdr:col>
      <xdr:colOff>95250</xdr:colOff>
      <xdr:row>63</xdr:row>
      <xdr:rowOff>99949</xdr:rowOff>
    </xdr:to>
    <xdr:sp macro="" textlink="">
      <xdr:nvSpPr>
        <xdr:cNvPr id="345" name="楕円 344"/>
        <xdr:cNvSpPr/>
      </xdr:nvSpPr>
      <xdr:spPr>
        <a:xfrm>
          <a:off x="16129000" y="1079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84726</xdr:rowOff>
    </xdr:from>
    <xdr:ext cx="736600" cy="259045"/>
    <xdr:sp macro="" textlink="">
      <xdr:nvSpPr>
        <xdr:cNvPr id="346" name="テキスト ボックス 345"/>
        <xdr:cNvSpPr txBox="1"/>
      </xdr:nvSpPr>
      <xdr:spPr>
        <a:xfrm>
          <a:off x="15798800" y="10886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145669</xdr:rowOff>
    </xdr:from>
    <xdr:to>
      <xdr:col>73</xdr:col>
      <xdr:colOff>44450</xdr:colOff>
      <xdr:row>63</xdr:row>
      <xdr:rowOff>75819</xdr:rowOff>
    </xdr:to>
    <xdr:sp macro="" textlink="">
      <xdr:nvSpPr>
        <xdr:cNvPr id="347" name="楕円 346"/>
        <xdr:cNvSpPr/>
      </xdr:nvSpPr>
      <xdr:spPr>
        <a:xfrm>
          <a:off x="15240000" y="1077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60596</xdr:rowOff>
    </xdr:from>
    <xdr:ext cx="762000" cy="259045"/>
    <xdr:sp macro="" textlink="">
      <xdr:nvSpPr>
        <xdr:cNvPr id="348" name="テキスト ボックス 347"/>
        <xdr:cNvSpPr txBox="1"/>
      </xdr:nvSpPr>
      <xdr:spPr>
        <a:xfrm>
          <a:off x="14909800" y="1086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145669</xdr:rowOff>
    </xdr:from>
    <xdr:to>
      <xdr:col>68</xdr:col>
      <xdr:colOff>203200</xdr:colOff>
      <xdr:row>63</xdr:row>
      <xdr:rowOff>75819</xdr:rowOff>
    </xdr:to>
    <xdr:sp macro="" textlink="">
      <xdr:nvSpPr>
        <xdr:cNvPr id="349" name="楕円 348"/>
        <xdr:cNvSpPr/>
      </xdr:nvSpPr>
      <xdr:spPr>
        <a:xfrm>
          <a:off x="14351000" y="1077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60596</xdr:rowOff>
    </xdr:from>
    <xdr:ext cx="762000" cy="259045"/>
    <xdr:sp macro="" textlink="">
      <xdr:nvSpPr>
        <xdr:cNvPr id="350" name="テキスト ボックス 349"/>
        <xdr:cNvSpPr txBox="1"/>
      </xdr:nvSpPr>
      <xdr:spPr>
        <a:xfrm>
          <a:off x="14020800" y="1086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148082</xdr:rowOff>
    </xdr:from>
    <xdr:to>
      <xdr:col>64</xdr:col>
      <xdr:colOff>152400</xdr:colOff>
      <xdr:row>63</xdr:row>
      <xdr:rowOff>78232</xdr:rowOff>
    </xdr:to>
    <xdr:sp macro="" textlink="">
      <xdr:nvSpPr>
        <xdr:cNvPr id="351" name="楕円 350"/>
        <xdr:cNvSpPr/>
      </xdr:nvSpPr>
      <xdr:spPr>
        <a:xfrm>
          <a:off x="13462000" y="1077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63009</xdr:rowOff>
    </xdr:from>
    <xdr:ext cx="762000" cy="259045"/>
    <xdr:sp macro="" textlink="">
      <xdr:nvSpPr>
        <xdr:cNvPr id="352" name="テキスト ボックス 351"/>
        <xdr:cNvSpPr txBox="1"/>
      </xdr:nvSpPr>
      <xdr:spPr>
        <a:xfrm>
          <a:off x="13131800" y="10864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比率が他団体より高い主な要因は，平成２５年度に発行した第三セクター等改革推進債や，平成２６年度に完了した小中学校耐震化事業へ起債を活用したことなどによるものである。</a:t>
          </a:r>
        </a:p>
        <a:p>
          <a:r>
            <a:rPr kumimoji="1" lang="ja-JP" altLang="en-US" sz="1200">
              <a:latin typeface="ＭＳ Ｐゴシック" panose="020B0600070205080204" pitchFamily="50" charset="-128"/>
              <a:ea typeface="ＭＳ Ｐゴシック" panose="020B0600070205080204" pitchFamily="50" charset="-128"/>
            </a:rPr>
            <a:t>　起債の発行にあたっては，交付税算入などで財政的に有利な地方債を優先的に活用してきた結果，比率については年々改善傾向である。</a:t>
          </a:r>
        </a:p>
        <a:p>
          <a:r>
            <a:rPr kumimoji="1" lang="ja-JP" altLang="en-US" sz="1200">
              <a:latin typeface="ＭＳ Ｐゴシック" panose="020B0600070205080204" pitchFamily="50" charset="-128"/>
              <a:ea typeface="ＭＳ Ｐゴシック" panose="020B0600070205080204" pitchFamily="50" charset="-128"/>
            </a:rPr>
            <a:t>　今後も，合併特例債などの財政的に有利な地方債を活用していくが，緊急度や住民ニーズを的確に把握した事業の選択により，借金である起債に大きく頼ることのない財政運営に努める。</a:t>
          </a: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9" name="直線コネクタ 368"/>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0" name="テキスト ボックス 369"/>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1" name="直線コネクタ 370"/>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2" name="テキスト ボックス 371"/>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3" name="直線コネクタ 372"/>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4" name="テキスト ボックス 373"/>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5" name="直線コネクタ 37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6" name="テキスト ボックス 375"/>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88900</xdr:rowOff>
    </xdr:from>
    <xdr:to>
      <xdr:col>81</xdr:col>
      <xdr:colOff>44450</xdr:colOff>
      <xdr:row>45</xdr:row>
      <xdr:rowOff>109474</xdr:rowOff>
    </xdr:to>
    <xdr:cxnSp macro="">
      <xdr:nvCxnSpPr>
        <xdr:cNvPr id="379" name="直線コネクタ 378"/>
        <xdr:cNvCxnSpPr/>
      </xdr:nvCxnSpPr>
      <xdr:spPr>
        <a:xfrm flipV="1">
          <a:off x="17018000" y="6261100"/>
          <a:ext cx="0" cy="1563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81551</xdr:rowOff>
    </xdr:from>
    <xdr:ext cx="762000" cy="259045"/>
    <xdr:sp macro="" textlink="">
      <xdr:nvSpPr>
        <xdr:cNvPr id="380" name="公債費負担の状況最小値テキスト"/>
        <xdr:cNvSpPr txBox="1"/>
      </xdr:nvSpPr>
      <xdr:spPr>
        <a:xfrm>
          <a:off x="17106900" y="779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109474</xdr:rowOff>
    </xdr:from>
    <xdr:to>
      <xdr:col>81</xdr:col>
      <xdr:colOff>133350</xdr:colOff>
      <xdr:row>45</xdr:row>
      <xdr:rowOff>109474</xdr:rowOff>
    </xdr:to>
    <xdr:cxnSp macro="">
      <xdr:nvCxnSpPr>
        <xdr:cNvPr id="381" name="直線コネクタ 380"/>
        <xdr:cNvCxnSpPr/>
      </xdr:nvCxnSpPr>
      <xdr:spPr>
        <a:xfrm>
          <a:off x="16929100" y="782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3827</xdr:rowOff>
    </xdr:from>
    <xdr:ext cx="762000" cy="259045"/>
    <xdr:sp macro="" textlink="">
      <xdr:nvSpPr>
        <xdr:cNvPr id="382"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88900</xdr:rowOff>
    </xdr:from>
    <xdr:to>
      <xdr:col>81</xdr:col>
      <xdr:colOff>133350</xdr:colOff>
      <xdr:row>36</xdr:row>
      <xdr:rowOff>88900</xdr:rowOff>
    </xdr:to>
    <xdr:cxnSp macro="">
      <xdr:nvCxnSpPr>
        <xdr:cNvPr id="383" name="直線コネクタ 382"/>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8382</xdr:rowOff>
    </xdr:from>
    <xdr:to>
      <xdr:col>81</xdr:col>
      <xdr:colOff>44450</xdr:colOff>
      <xdr:row>43</xdr:row>
      <xdr:rowOff>18034</xdr:rowOff>
    </xdr:to>
    <xdr:cxnSp macro="">
      <xdr:nvCxnSpPr>
        <xdr:cNvPr id="384" name="直線コネクタ 383"/>
        <xdr:cNvCxnSpPr/>
      </xdr:nvCxnSpPr>
      <xdr:spPr>
        <a:xfrm flipV="1">
          <a:off x="16179800" y="7380732"/>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160291</xdr:rowOff>
    </xdr:from>
    <xdr:ext cx="762000" cy="259045"/>
    <xdr:sp macro="" textlink="">
      <xdr:nvSpPr>
        <xdr:cNvPr id="385" name="公債費負担の状況平均値テキスト"/>
        <xdr:cNvSpPr txBox="1"/>
      </xdr:nvSpPr>
      <xdr:spPr>
        <a:xfrm>
          <a:off x="17106900" y="68468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143764</xdr:rowOff>
    </xdr:from>
    <xdr:to>
      <xdr:col>81</xdr:col>
      <xdr:colOff>95250</xdr:colOff>
      <xdr:row>41</xdr:row>
      <xdr:rowOff>73914</xdr:rowOff>
    </xdr:to>
    <xdr:sp macro="" textlink="">
      <xdr:nvSpPr>
        <xdr:cNvPr id="386" name="フローチャート: 判断 385"/>
        <xdr:cNvSpPr/>
      </xdr:nvSpPr>
      <xdr:spPr>
        <a:xfrm>
          <a:off x="169672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18034</xdr:rowOff>
    </xdr:from>
    <xdr:to>
      <xdr:col>77</xdr:col>
      <xdr:colOff>44450</xdr:colOff>
      <xdr:row>43</xdr:row>
      <xdr:rowOff>85598</xdr:rowOff>
    </xdr:to>
    <xdr:cxnSp macro="">
      <xdr:nvCxnSpPr>
        <xdr:cNvPr id="387" name="直線コネクタ 386"/>
        <xdr:cNvCxnSpPr/>
      </xdr:nvCxnSpPr>
      <xdr:spPr>
        <a:xfrm flipV="1">
          <a:off x="15290800" y="739038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10922</xdr:rowOff>
    </xdr:from>
    <xdr:to>
      <xdr:col>77</xdr:col>
      <xdr:colOff>95250</xdr:colOff>
      <xdr:row>41</xdr:row>
      <xdr:rowOff>112522</xdr:rowOff>
    </xdr:to>
    <xdr:sp macro="" textlink="">
      <xdr:nvSpPr>
        <xdr:cNvPr id="388" name="フローチャート: 判断 387"/>
        <xdr:cNvSpPr/>
      </xdr:nvSpPr>
      <xdr:spPr>
        <a:xfrm>
          <a:off x="16129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122699</xdr:rowOff>
    </xdr:from>
    <xdr:ext cx="736600" cy="259045"/>
    <xdr:sp macro="" textlink="">
      <xdr:nvSpPr>
        <xdr:cNvPr id="389" name="テキスト ボックス 388"/>
        <xdr:cNvSpPr txBox="1"/>
      </xdr:nvSpPr>
      <xdr:spPr>
        <a:xfrm>
          <a:off x="15798800" y="680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85598</xdr:rowOff>
    </xdr:from>
    <xdr:to>
      <xdr:col>72</xdr:col>
      <xdr:colOff>203200</xdr:colOff>
      <xdr:row>43</xdr:row>
      <xdr:rowOff>162814</xdr:rowOff>
    </xdr:to>
    <xdr:cxnSp macro="">
      <xdr:nvCxnSpPr>
        <xdr:cNvPr id="390" name="直線コネクタ 389"/>
        <xdr:cNvCxnSpPr/>
      </xdr:nvCxnSpPr>
      <xdr:spPr>
        <a:xfrm flipV="1">
          <a:off x="14401800" y="7457948"/>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47244</xdr:rowOff>
    </xdr:from>
    <xdr:to>
      <xdr:col>73</xdr:col>
      <xdr:colOff>44450</xdr:colOff>
      <xdr:row>40</xdr:row>
      <xdr:rowOff>148844</xdr:rowOff>
    </xdr:to>
    <xdr:sp macro="" textlink="">
      <xdr:nvSpPr>
        <xdr:cNvPr id="391" name="フローチャート: 判断 390"/>
        <xdr:cNvSpPr/>
      </xdr:nvSpPr>
      <xdr:spPr>
        <a:xfrm>
          <a:off x="15240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159021</xdr:rowOff>
    </xdr:from>
    <xdr:ext cx="762000" cy="259045"/>
    <xdr:sp macro="" textlink="">
      <xdr:nvSpPr>
        <xdr:cNvPr id="392" name="テキスト ボックス 391"/>
        <xdr:cNvSpPr txBox="1"/>
      </xdr:nvSpPr>
      <xdr:spPr>
        <a:xfrm>
          <a:off x="14909800" y="667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162814</xdr:rowOff>
    </xdr:from>
    <xdr:to>
      <xdr:col>68</xdr:col>
      <xdr:colOff>152400</xdr:colOff>
      <xdr:row>44</xdr:row>
      <xdr:rowOff>68580</xdr:rowOff>
    </xdr:to>
    <xdr:cxnSp macro="">
      <xdr:nvCxnSpPr>
        <xdr:cNvPr id="393" name="直線コネクタ 392"/>
        <xdr:cNvCxnSpPr/>
      </xdr:nvCxnSpPr>
      <xdr:spPr>
        <a:xfrm flipV="1">
          <a:off x="13512800" y="7535164"/>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37592</xdr:rowOff>
    </xdr:from>
    <xdr:to>
      <xdr:col>68</xdr:col>
      <xdr:colOff>203200</xdr:colOff>
      <xdr:row>40</xdr:row>
      <xdr:rowOff>139192</xdr:rowOff>
    </xdr:to>
    <xdr:sp macro="" textlink="">
      <xdr:nvSpPr>
        <xdr:cNvPr id="394" name="フローチャート: 判断 393"/>
        <xdr:cNvSpPr/>
      </xdr:nvSpPr>
      <xdr:spPr>
        <a:xfrm>
          <a:off x="14351000" y="689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149369</xdr:rowOff>
    </xdr:from>
    <xdr:ext cx="762000" cy="259045"/>
    <xdr:sp macro="" textlink="">
      <xdr:nvSpPr>
        <xdr:cNvPr id="395" name="テキスト ボックス 394"/>
        <xdr:cNvSpPr txBox="1"/>
      </xdr:nvSpPr>
      <xdr:spPr>
        <a:xfrm>
          <a:off x="14020800" y="666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114808</xdr:rowOff>
    </xdr:from>
    <xdr:to>
      <xdr:col>64</xdr:col>
      <xdr:colOff>152400</xdr:colOff>
      <xdr:row>41</xdr:row>
      <xdr:rowOff>44958</xdr:rowOff>
    </xdr:to>
    <xdr:sp macro="" textlink="">
      <xdr:nvSpPr>
        <xdr:cNvPr id="396" name="フローチャート: 判断 395"/>
        <xdr:cNvSpPr/>
      </xdr:nvSpPr>
      <xdr:spPr>
        <a:xfrm>
          <a:off x="134620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55135</xdr:rowOff>
    </xdr:from>
    <xdr:ext cx="762000" cy="259045"/>
    <xdr:sp macro="" textlink="">
      <xdr:nvSpPr>
        <xdr:cNvPr id="397" name="テキスト ボックス 396"/>
        <xdr:cNvSpPr txBox="1"/>
      </xdr:nvSpPr>
      <xdr:spPr>
        <a:xfrm>
          <a:off x="13131800" y="674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129032</xdr:rowOff>
    </xdr:from>
    <xdr:to>
      <xdr:col>81</xdr:col>
      <xdr:colOff>95250</xdr:colOff>
      <xdr:row>43</xdr:row>
      <xdr:rowOff>59182</xdr:rowOff>
    </xdr:to>
    <xdr:sp macro="" textlink="">
      <xdr:nvSpPr>
        <xdr:cNvPr id="403" name="楕円 402"/>
        <xdr:cNvSpPr/>
      </xdr:nvSpPr>
      <xdr:spPr>
        <a:xfrm>
          <a:off x="16967200" y="732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101109</xdr:rowOff>
    </xdr:from>
    <xdr:ext cx="762000" cy="259045"/>
    <xdr:sp macro="" textlink="">
      <xdr:nvSpPr>
        <xdr:cNvPr id="404" name="公債費負担の状況該当値テキスト"/>
        <xdr:cNvSpPr txBox="1"/>
      </xdr:nvSpPr>
      <xdr:spPr>
        <a:xfrm>
          <a:off x="17106900" y="7302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138684</xdr:rowOff>
    </xdr:from>
    <xdr:to>
      <xdr:col>77</xdr:col>
      <xdr:colOff>95250</xdr:colOff>
      <xdr:row>43</xdr:row>
      <xdr:rowOff>68834</xdr:rowOff>
    </xdr:to>
    <xdr:sp macro="" textlink="">
      <xdr:nvSpPr>
        <xdr:cNvPr id="405" name="楕円 404"/>
        <xdr:cNvSpPr/>
      </xdr:nvSpPr>
      <xdr:spPr>
        <a:xfrm>
          <a:off x="16129000" y="733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53611</xdr:rowOff>
    </xdr:from>
    <xdr:ext cx="736600" cy="259045"/>
    <xdr:sp macro="" textlink="">
      <xdr:nvSpPr>
        <xdr:cNvPr id="406" name="テキスト ボックス 405"/>
        <xdr:cNvSpPr txBox="1"/>
      </xdr:nvSpPr>
      <xdr:spPr>
        <a:xfrm>
          <a:off x="15798800" y="7425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34798</xdr:rowOff>
    </xdr:from>
    <xdr:to>
      <xdr:col>73</xdr:col>
      <xdr:colOff>44450</xdr:colOff>
      <xdr:row>43</xdr:row>
      <xdr:rowOff>136398</xdr:rowOff>
    </xdr:to>
    <xdr:sp macro="" textlink="">
      <xdr:nvSpPr>
        <xdr:cNvPr id="407" name="楕円 406"/>
        <xdr:cNvSpPr/>
      </xdr:nvSpPr>
      <xdr:spPr>
        <a:xfrm>
          <a:off x="15240000" y="740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121175</xdr:rowOff>
    </xdr:from>
    <xdr:ext cx="762000" cy="259045"/>
    <xdr:sp macro="" textlink="">
      <xdr:nvSpPr>
        <xdr:cNvPr id="408" name="テキスト ボックス 407"/>
        <xdr:cNvSpPr txBox="1"/>
      </xdr:nvSpPr>
      <xdr:spPr>
        <a:xfrm>
          <a:off x="14909800" y="749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112014</xdr:rowOff>
    </xdr:from>
    <xdr:to>
      <xdr:col>68</xdr:col>
      <xdr:colOff>203200</xdr:colOff>
      <xdr:row>44</xdr:row>
      <xdr:rowOff>42164</xdr:rowOff>
    </xdr:to>
    <xdr:sp macro="" textlink="">
      <xdr:nvSpPr>
        <xdr:cNvPr id="409" name="楕円 408"/>
        <xdr:cNvSpPr/>
      </xdr:nvSpPr>
      <xdr:spPr>
        <a:xfrm>
          <a:off x="14351000" y="748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26941</xdr:rowOff>
    </xdr:from>
    <xdr:ext cx="762000" cy="259045"/>
    <xdr:sp macro="" textlink="">
      <xdr:nvSpPr>
        <xdr:cNvPr id="410" name="テキスト ボックス 409"/>
        <xdr:cNvSpPr txBox="1"/>
      </xdr:nvSpPr>
      <xdr:spPr>
        <a:xfrm>
          <a:off x="14020800" y="757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17780</xdr:rowOff>
    </xdr:from>
    <xdr:to>
      <xdr:col>64</xdr:col>
      <xdr:colOff>152400</xdr:colOff>
      <xdr:row>44</xdr:row>
      <xdr:rowOff>119380</xdr:rowOff>
    </xdr:to>
    <xdr:sp macro="" textlink="">
      <xdr:nvSpPr>
        <xdr:cNvPr id="411" name="楕円 410"/>
        <xdr:cNvSpPr/>
      </xdr:nvSpPr>
      <xdr:spPr>
        <a:xfrm>
          <a:off x="13462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104157</xdr:rowOff>
    </xdr:from>
    <xdr:ext cx="762000" cy="259045"/>
    <xdr:sp macro="" textlink="">
      <xdr:nvSpPr>
        <xdr:cNvPr id="412" name="テキスト ボックス 411"/>
        <xdr:cNvSpPr txBox="1"/>
      </xdr:nvSpPr>
      <xdr:spPr>
        <a:xfrm>
          <a:off x="13131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050">
              <a:latin typeface="ＭＳ Ｐゴシック" panose="020B0600070205080204" pitchFamily="50" charset="-128"/>
              <a:ea typeface="ＭＳ Ｐゴシック" panose="020B0600070205080204" pitchFamily="50" charset="-128"/>
            </a:rPr>
            <a:t>比率が他団体より高い主な要因は，多額の負債を有していた土地開発公社の清算に伴い，平成２５年度に第三セクター等改革推進債を発行したことによるものである。同公社の清算は，長年の懸案事項を解決したものであり，長期的には将来の行財政運営の改善に資するものであるが，借入額が多額であったため，継続して比率は高い数値で推移している。　</a:t>
          </a:r>
        </a:p>
        <a:p>
          <a:r>
            <a:rPr kumimoji="1" lang="ja-JP" altLang="en-US" sz="1050">
              <a:latin typeface="ＭＳ Ｐゴシック" panose="020B0600070205080204" pitchFamily="50" charset="-128"/>
              <a:ea typeface="ＭＳ Ｐゴシック" panose="020B0600070205080204" pitchFamily="50" charset="-128"/>
            </a:rPr>
            <a:t>　今後も後世への負担軽減のため，起債発行額の抑制などによる財政の健全化に努めていく。</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なお，今年度は比率の算定の上で分母となる標準財政規模が普通交付税の縮減拡大により減額となったが，分子である将来負担額への充当可能財源（基準財政需要額算入見込額）が増額となったことから，対前年度比で１．３％改善した。</a:t>
          </a: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9" name="直線コネクタ 428"/>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0" name="テキスト ボックス 429"/>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1" name="直線コネクタ 430"/>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2" name="テキスト ボックス 431"/>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3" name="直線コネクタ 432"/>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4" name="テキスト ボックス 433"/>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5" name="直線コネクタ 434"/>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6" name="テキスト ボックス 435"/>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58471</xdr:rowOff>
    </xdr:to>
    <xdr:cxnSp macro="">
      <xdr:nvCxnSpPr>
        <xdr:cNvPr id="439" name="直線コネクタ 438"/>
        <xdr:cNvCxnSpPr/>
      </xdr:nvCxnSpPr>
      <xdr:spPr>
        <a:xfrm flipV="1">
          <a:off x="17018000" y="2451100"/>
          <a:ext cx="0" cy="1379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30548</xdr:rowOff>
    </xdr:from>
    <xdr:ext cx="762000" cy="259045"/>
    <xdr:sp macro="" textlink="">
      <xdr:nvSpPr>
        <xdr:cNvPr id="440" name="将来負担の状況最小値テキスト"/>
        <xdr:cNvSpPr txBox="1"/>
      </xdr:nvSpPr>
      <xdr:spPr>
        <a:xfrm>
          <a:off x="17106900" y="3802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58471</xdr:rowOff>
    </xdr:from>
    <xdr:to>
      <xdr:col>81</xdr:col>
      <xdr:colOff>133350</xdr:colOff>
      <xdr:row>22</xdr:row>
      <xdr:rowOff>58471</xdr:rowOff>
    </xdr:to>
    <xdr:cxnSp macro="">
      <xdr:nvCxnSpPr>
        <xdr:cNvPr id="441" name="直線コネクタ 440"/>
        <xdr:cNvCxnSpPr/>
      </xdr:nvCxnSpPr>
      <xdr:spPr>
        <a:xfrm>
          <a:off x="16929100" y="3830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2"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3" name="直線コネクタ 442"/>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21</xdr:row>
      <xdr:rowOff>165252</xdr:rowOff>
    </xdr:from>
    <xdr:to>
      <xdr:col>81</xdr:col>
      <xdr:colOff>44450</xdr:colOff>
      <xdr:row>22</xdr:row>
      <xdr:rowOff>6350</xdr:rowOff>
    </xdr:to>
    <xdr:cxnSp macro="">
      <xdr:nvCxnSpPr>
        <xdr:cNvPr id="444" name="直線コネクタ 443"/>
        <xdr:cNvCxnSpPr/>
      </xdr:nvCxnSpPr>
      <xdr:spPr>
        <a:xfrm flipV="1">
          <a:off x="16179800" y="3765702"/>
          <a:ext cx="838200" cy="12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167809</xdr:rowOff>
    </xdr:from>
    <xdr:ext cx="762000" cy="259045"/>
    <xdr:sp macro="" textlink="">
      <xdr:nvSpPr>
        <xdr:cNvPr id="445" name="将来負担の状況平均値テキスト"/>
        <xdr:cNvSpPr txBox="1"/>
      </xdr:nvSpPr>
      <xdr:spPr>
        <a:xfrm>
          <a:off x="17106900" y="27395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151282</xdr:rowOff>
    </xdr:from>
    <xdr:to>
      <xdr:col>81</xdr:col>
      <xdr:colOff>95250</xdr:colOff>
      <xdr:row>17</xdr:row>
      <xdr:rowOff>81432</xdr:rowOff>
    </xdr:to>
    <xdr:sp macro="" textlink="">
      <xdr:nvSpPr>
        <xdr:cNvPr id="446" name="フローチャート: 判断 445"/>
        <xdr:cNvSpPr/>
      </xdr:nvSpPr>
      <xdr:spPr>
        <a:xfrm>
          <a:off x="16967200" y="289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22</xdr:row>
      <xdr:rowOff>6350</xdr:rowOff>
    </xdr:from>
    <xdr:to>
      <xdr:col>77</xdr:col>
      <xdr:colOff>44450</xdr:colOff>
      <xdr:row>23</xdr:row>
      <xdr:rowOff>19253</xdr:rowOff>
    </xdr:to>
    <xdr:cxnSp macro="">
      <xdr:nvCxnSpPr>
        <xdr:cNvPr id="447" name="直線コネクタ 446"/>
        <xdr:cNvCxnSpPr/>
      </xdr:nvCxnSpPr>
      <xdr:spPr>
        <a:xfrm flipV="1">
          <a:off x="15290800" y="3778250"/>
          <a:ext cx="889000" cy="184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169621</xdr:rowOff>
    </xdr:from>
    <xdr:to>
      <xdr:col>77</xdr:col>
      <xdr:colOff>95250</xdr:colOff>
      <xdr:row>17</xdr:row>
      <xdr:rowOff>99771</xdr:rowOff>
    </xdr:to>
    <xdr:sp macro="" textlink="">
      <xdr:nvSpPr>
        <xdr:cNvPr id="448" name="フローチャート: 判断 447"/>
        <xdr:cNvSpPr/>
      </xdr:nvSpPr>
      <xdr:spPr>
        <a:xfrm>
          <a:off x="16129000" y="291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109948</xdr:rowOff>
    </xdr:from>
    <xdr:ext cx="736600" cy="259045"/>
    <xdr:sp macro="" textlink="">
      <xdr:nvSpPr>
        <xdr:cNvPr id="449" name="テキスト ボックス 448"/>
        <xdr:cNvSpPr txBox="1"/>
      </xdr:nvSpPr>
      <xdr:spPr>
        <a:xfrm>
          <a:off x="15798800" y="2681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22</xdr:row>
      <xdr:rowOff>79705</xdr:rowOff>
    </xdr:from>
    <xdr:to>
      <xdr:col>72</xdr:col>
      <xdr:colOff>203200</xdr:colOff>
      <xdr:row>23</xdr:row>
      <xdr:rowOff>19253</xdr:rowOff>
    </xdr:to>
    <xdr:cxnSp macro="">
      <xdr:nvCxnSpPr>
        <xdr:cNvPr id="450" name="直線コネクタ 449"/>
        <xdr:cNvCxnSpPr/>
      </xdr:nvCxnSpPr>
      <xdr:spPr>
        <a:xfrm>
          <a:off x="14401800" y="3851605"/>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165405</xdr:rowOff>
    </xdr:from>
    <xdr:to>
      <xdr:col>73</xdr:col>
      <xdr:colOff>44450</xdr:colOff>
      <xdr:row>16</xdr:row>
      <xdr:rowOff>95555</xdr:rowOff>
    </xdr:to>
    <xdr:sp macro="" textlink="">
      <xdr:nvSpPr>
        <xdr:cNvPr id="451" name="フローチャート: 判断 450"/>
        <xdr:cNvSpPr/>
      </xdr:nvSpPr>
      <xdr:spPr>
        <a:xfrm>
          <a:off x="15240000" y="273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105732</xdr:rowOff>
    </xdr:from>
    <xdr:ext cx="762000" cy="259045"/>
    <xdr:sp macro="" textlink="">
      <xdr:nvSpPr>
        <xdr:cNvPr id="452" name="テキスト ボックス 451"/>
        <xdr:cNvSpPr txBox="1"/>
      </xdr:nvSpPr>
      <xdr:spPr>
        <a:xfrm>
          <a:off x="14909800" y="2506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22</xdr:row>
      <xdr:rowOff>48819</xdr:rowOff>
    </xdr:from>
    <xdr:to>
      <xdr:col>68</xdr:col>
      <xdr:colOff>152400</xdr:colOff>
      <xdr:row>22</xdr:row>
      <xdr:rowOff>79705</xdr:rowOff>
    </xdr:to>
    <xdr:cxnSp macro="">
      <xdr:nvCxnSpPr>
        <xdr:cNvPr id="453" name="直線コネクタ 452"/>
        <xdr:cNvCxnSpPr/>
      </xdr:nvCxnSpPr>
      <xdr:spPr>
        <a:xfrm>
          <a:off x="13512800" y="3820719"/>
          <a:ext cx="889000" cy="3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154788</xdr:rowOff>
    </xdr:from>
    <xdr:to>
      <xdr:col>68</xdr:col>
      <xdr:colOff>203200</xdr:colOff>
      <xdr:row>16</xdr:row>
      <xdr:rowOff>84938</xdr:rowOff>
    </xdr:to>
    <xdr:sp macro="" textlink="">
      <xdr:nvSpPr>
        <xdr:cNvPr id="454" name="フローチャート: 判断 453"/>
        <xdr:cNvSpPr/>
      </xdr:nvSpPr>
      <xdr:spPr>
        <a:xfrm>
          <a:off x="14351000" y="272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95115</xdr:rowOff>
    </xdr:from>
    <xdr:ext cx="762000" cy="259045"/>
    <xdr:sp macro="" textlink="">
      <xdr:nvSpPr>
        <xdr:cNvPr id="455" name="テキスト ボックス 454"/>
        <xdr:cNvSpPr txBox="1"/>
      </xdr:nvSpPr>
      <xdr:spPr>
        <a:xfrm>
          <a:off x="14020800" y="2495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20015</xdr:rowOff>
    </xdr:from>
    <xdr:to>
      <xdr:col>64</xdr:col>
      <xdr:colOff>152400</xdr:colOff>
      <xdr:row>16</xdr:row>
      <xdr:rowOff>121615</xdr:rowOff>
    </xdr:to>
    <xdr:sp macro="" textlink="">
      <xdr:nvSpPr>
        <xdr:cNvPr id="456" name="フローチャート: 判断 455"/>
        <xdr:cNvSpPr/>
      </xdr:nvSpPr>
      <xdr:spPr>
        <a:xfrm>
          <a:off x="13462000" y="276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131792</xdr:rowOff>
    </xdr:from>
    <xdr:ext cx="762000" cy="259045"/>
    <xdr:sp macro="" textlink="">
      <xdr:nvSpPr>
        <xdr:cNvPr id="457" name="テキスト ボックス 456"/>
        <xdr:cNvSpPr txBox="1"/>
      </xdr:nvSpPr>
      <xdr:spPr>
        <a:xfrm>
          <a:off x="13131800" y="253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21</xdr:row>
      <xdr:rowOff>114452</xdr:rowOff>
    </xdr:from>
    <xdr:to>
      <xdr:col>81</xdr:col>
      <xdr:colOff>95250</xdr:colOff>
      <xdr:row>22</xdr:row>
      <xdr:rowOff>44602</xdr:rowOff>
    </xdr:to>
    <xdr:sp macro="" textlink="">
      <xdr:nvSpPr>
        <xdr:cNvPr id="463" name="楕円 462"/>
        <xdr:cNvSpPr/>
      </xdr:nvSpPr>
      <xdr:spPr>
        <a:xfrm>
          <a:off x="16967200" y="371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21</xdr:row>
      <xdr:rowOff>10329</xdr:rowOff>
    </xdr:from>
    <xdr:ext cx="762000" cy="259045"/>
    <xdr:sp macro="" textlink="">
      <xdr:nvSpPr>
        <xdr:cNvPr id="464" name="将来負担の状況該当値テキスト"/>
        <xdr:cNvSpPr txBox="1"/>
      </xdr:nvSpPr>
      <xdr:spPr>
        <a:xfrm>
          <a:off x="17106900" y="3610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21</xdr:row>
      <xdr:rowOff>127000</xdr:rowOff>
    </xdr:from>
    <xdr:to>
      <xdr:col>77</xdr:col>
      <xdr:colOff>95250</xdr:colOff>
      <xdr:row>22</xdr:row>
      <xdr:rowOff>57150</xdr:rowOff>
    </xdr:to>
    <xdr:sp macro="" textlink="">
      <xdr:nvSpPr>
        <xdr:cNvPr id="465" name="楕円 464"/>
        <xdr:cNvSpPr/>
      </xdr:nvSpPr>
      <xdr:spPr>
        <a:xfrm>
          <a:off x="16129000" y="372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22</xdr:row>
      <xdr:rowOff>41927</xdr:rowOff>
    </xdr:from>
    <xdr:ext cx="736600" cy="259045"/>
    <xdr:sp macro="" textlink="">
      <xdr:nvSpPr>
        <xdr:cNvPr id="466" name="テキスト ボックス 465"/>
        <xdr:cNvSpPr txBox="1"/>
      </xdr:nvSpPr>
      <xdr:spPr>
        <a:xfrm>
          <a:off x="15798800" y="381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22</xdr:row>
      <xdr:rowOff>139903</xdr:rowOff>
    </xdr:from>
    <xdr:to>
      <xdr:col>73</xdr:col>
      <xdr:colOff>44450</xdr:colOff>
      <xdr:row>23</xdr:row>
      <xdr:rowOff>70053</xdr:rowOff>
    </xdr:to>
    <xdr:sp macro="" textlink="">
      <xdr:nvSpPr>
        <xdr:cNvPr id="467" name="楕円 466"/>
        <xdr:cNvSpPr/>
      </xdr:nvSpPr>
      <xdr:spPr>
        <a:xfrm>
          <a:off x="15240000" y="3911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23</xdr:row>
      <xdr:rowOff>54830</xdr:rowOff>
    </xdr:from>
    <xdr:ext cx="762000" cy="259045"/>
    <xdr:sp macro="" textlink="">
      <xdr:nvSpPr>
        <xdr:cNvPr id="468" name="テキスト ボックス 467"/>
        <xdr:cNvSpPr txBox="1"/>
      </xdr:nvSpPr>
      <xdr:spPr>
        <a:xfrm>
          <a:off x="14909800" y="3998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22</xdr:row>
      <xdr:rowOff>28905</xdr:rowOff>
    </xdr:from>
    <xdr:to>
      <xdr:col>68</xdr:col>
      <xdr:colOff>203200</xdr:colOff>
      <xdr:row>22</xdr:row>
      <xdr:rowOff>130505</xdr:rowOff>
    </xdr:to>
    <xdr:sp macro="" textlink="">
      <xdr:nvSpPr>
        <xdr:cNvPr id="469" name="楕円 468"/>
        <xdr:cNvSpPr/>
      </xdr:nvSpPr>
      <xdr:spPr>
        <a:xfrm>
          <a:off x="14351000" y="380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115282</xdr:rowOff>
    </xdr:from>
    <xdr:ext cx="762000" cy="259045"/>
    <xdr:sp macro="" textlink="">
      <xdr:nvSpPr>
        <xdr:cNvPr id="470" name="テキスト ボックス 469"/>
        <xdr:cNvSpPr txBox="1"/>
      </xdr:nvSpPr>
      <xdr:spPr>
        <a:xfrm>
          <a:off x="14020800" y="3887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169469</xdr:rowOff>
    </xdr:from>
    <xdr:to>
      <xdr:col>64</xdr:col>
      <xdr:colOff>152400</xdr:colOff>
      <xdr:row>22</xdr:row>
      <xdr:rowOff>99619</xdr:rowOff>
    </xdr:to>
    <xdr:sp macro="" textlink="">
      <xdr:nvSpPr>
        <xdr:cNvPr id="471" name="楕円 470"/>
        <xdr:cNvSpPr/>
      </xdr:nvSpPr>
      <xdr:spPr>
        <a:xfrm>
          <a:off x="13462000" y="376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84396</xdr:rowOff>
    </xdr:from>
    <xdr:ext cx="762000" cy="259045"/>
    <xdr:sp macro="" textlink="">
      <xdr:nvSpPr>
        <xdr:cNvPr id="472" name="テキスト ボックス 471"/>
        <xdr:cNvSpPr txBox="1"/>
      </xdr:nvSpPr>
      <xdr:spPr>
        <a:xfrm>
          <a:off x="13131800" y="3856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岡山県津山市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102,276
101,460
506.33
51,355,277
49,758,530
1,532,607
27,208,609
75,388,794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136.2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８年度は，類似団体，全国，県いずれも平均以下となっていたが，平成２９年度は定年退職者数の増による退職手当の支給が影響し対前年度比１．２％の増となり，類似団体平均を上回った。全国や県の平均を下回っているのは，消防業務などを一部事務組合で行っていることが要因の一つといえ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29028</xdr:rowOff>
    </xdr:from>
    <xdr:to>
      <xdr:col>24</xdr:col>
      <xdr:colOff>25400</xdr:colOff>
      <xdr:row>41</xdr:row>
      <xdr:rowOff>37193</xdr:rowOff>
    </xdr:to>
    <xdr:cxnSp macro="">
      <xdr:nvCxnSpPr>
        <xdr:cNvPr id="63" name="直線コネクタ 62"/>
        <xdr:cNvCxnSpPr/>
      </xdr:nvCxnSpPr>
      <xdr:spPr>
        <a:xfrm flipV="1">
          <a:off x="4826000" y="5515428"/>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9270</xdr:rowOff>
    </xdr:from>
    <xdr:ext cx="762000" cy="259045"/>
    <xdr:sp macro="" textlink="">
      <xdr:nvSpPr>
        <xdr:cNvPr id="64" name="人件費最小値テキスト"/>
        <xdr:cNvSpPr txBox="1"/>
      </xdr:nvSpPr>
      <xdr:spPr>
        <a:xfrm>
          <a:off x="4914900" y="703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37193</xdr:rowOff>
    </xdr:from>
    <xdr:to>
      <xdr:col>24</xdr:col>
      <xdr:colOff>114300</xdr:colOff>
      <xdr:row>41</xdr:row>
      <xdr:rowOff>37193</xdr:rowOff>
    </xdr:to>
    <xdr:cxnSp macro="">
      <xdr:nvCxnSpPr>
        <xdr:cNvPr id="65" name="直線コネクタ 64"/>
        <xdr:cNvCxnSpPr/>
      </xdr:nvCxnSpPr>
      <xdr:spPr>
        <a:xfrm>
          <a:off x="4737100" y="706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115405</xdr:rowOff>
    </xdr:from>
    <xdr:ext cx="762000" cy="259045"/>
    <xdr:sp macro="" textlink="">
      <xdr:nvSpPr>
        <xdr:cNvPr id="66" name="人件費最大値テキスト"/>
        <xdr:cNvSpPr txBox="1"/>
      </xdr:nvSpPr>
      <xdr:spPr>
        <a:xfrm>
          <a:off x="4914900" y="525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29028</xdr:rowOff>
    </xdr:from>
    <xdr:to>
      <xdr:col>24</xdr:col>
      <xdr:colOff>114300</xdr:colOff>
      <xdr:row>32</xdr:row>
      <xdr:rowOff>29028</xdr:rowOff>
    </xdr:to>
    <xdr:cxnSp macro="">
      <xdr:nvCxnSpPr>
        <xdr:cNvPr id="67" name="直線コネクタ 66"/>
        <xdr:cNvCxnSpPr/>
      </xdr:nvCxnSpPr>
      <xdr:spPr>
        <a:xfrm>
          <a:off x="4737100" y="551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151493</xdr:rowOff>
    </xdr:from>
    <xdr:to>
      <xdr:col>24</xdr:col>
      <xdr:colOff>25400</xdr:colOff>
      <xdr:row>37</xdr:row>
      <xdr:rowOff>4536</xdr:rowOff>
    </xdr:to>
    <xdr:cxnSp macro="">
      <xdr:nvCxnSpPr>
        <xdr:cNvPr id="68" name="直線コネクタ 67"/>
        <xdr:cNvCxnSpPr/>
      </xdr:nvCxnSpPr>
      <xdr:spPr>
        <a:xfrm>
          <a:off x="3987800" y="6152243"/>
          <a:ext cx="8382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43741</xdr:rowOff>
    </xdr:from>
    <xdr:ext cx="762000" cy="259045"/>
    <xdr:sp macro="" textlink="">
      <xdr:nvSpPr>
        <xdr:cNvPr id="69" name="人件費平均値テキスト"/>
        <xdr:cNvSpPr txBox="1"/>
      </xdr:nvSpPr>
      <xdr:spPr>
        <a:xfrm>
          <a:off x="4914900" y="604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27214</xdr:rowOff>
    </xdr:from>
    <xdr:to>
      <xdr:col>24</xdr:col>
      <xdr:colOff>76200</xdr:colOff>
      <xdr:row>36</xdr:row>
      <xdr:rowOff>128814</xdr:rowOff>
    </xdr:to>
    <xdr:sp macro="" textlink="">
      <xdr:nvSpPr>
        <xdr:cNvPr id="70" name="フローチャート: 判断 69"/>
        <xdr:cNvSpPr/>
      </xdr:nvSpPr>
      <xdr:spPr>
        <a:xfrm>
          <a:off x="47752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151493</xdr:rowOff>
    </xdr:from>
    <xdr:to>
      <xdr:col>19</xdr:col>
      <xdr:colOff>187325</xdr:colOff>
      <xdr:row>36</xdr:row>
      <xdr:rowOff>61686</xdr:rowOff>
    </xdr:to>
    <xdr:cxnSp macro="">
      <xdr:nvCxnSpPr>
        <xdr:cNvPr id="71" name="直線コネクタ 70"/>
        <xdr:cNvCxnSpPr/>
      </xdr:nvCxnSpPr>
      <xdr:spPr>
        <a:xfrm flipV="1">
          <a:off x="3098800" y="6152243"/>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59872</xdr:rowOff>
    </xdr:from>
    <xdr:to>
      <xdr:col>20</xdr:col>
      <xdr:colOff>38100</xdr:colOff>
      <xdr:row>36</xdr:row>
      <xdr:rowOff>161472</xdr:rowOff>
    </xdr:to>
    <xdr:sp macro="" textlink="">
      <xdr:nvSpPr>
        <xdr:cNvPr id="72" name="フローチャート: 判断 71"/>
        <xdr:cNvSpPr/>
      </xdr:nvSpPr>
      <xdr:spPr>
        <a:xfrm>
          <a:off x="3937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146249</xdr:rowOff>
    </xdr:from>
    <xdr:ext cx="736600" cy="259045"/>
    <xdr:sp macro="" textlink="">
      <xdr:nvSpPr>
        <xdr:cNvPr id="73" name="テキスト ボックス 72"/>
        <xdr:cNvSpPr txBox="1"/>
      </xdr:nvSpPr>
      <xdr:spPr>
        <a:xfrm>
          <a:off x="3606800" y="6318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61686</xdr:rowOff>
    </xdr:from>
    <xdr:to>
      <xdr:col>15</xdr:col>
      <xdr:colOff>98425</xdr:colOff>
      <xdr:row>36</xdr:row>
      <xdr:rowOff>94343</xdr:rowOff>
    </xdr:to>
    <xdr:cxnSp macro="">
      <xdr:nvCxnSpPr>
        <xdr:cNvPr id="74" name="直線コネクタ 73"/>
        <xdr:cNvCxnSpPr/>
      </xdr:nvCxnSpPr>
      <xdr:spPr>
        <a:xfrm flipV="1">
          <a:off x="2209800" y="62338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43543</xdr:rowOff>
    </xdr:from>
    <xdr:to>
      <xdr:col>15</xdr:col>
      <xdr:colOff>149225</xdr:colOff>
      <xdr:row>36</xdr:row>
      <xdr:rowOff>145143</xdr:rowOff>
    </xdr:to>
    <xdr:sp macro="" textlink="">
      <xdr:nvSpPr>
        <xdr:cNvPr id="75" name="フローチャート: 判断 74"/>
        <xdr:cNvSpPr/>
      </xdr:nvSpPr>
      <xdr:spPr>
        <a:xfrm>
          <a:off x="3048000" y="621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129920</xdr:rowOff>
    </xdr:from>
    <xdr:ext cx="762000" cy="259045"/>
    <xdr:sp macro="" textlink="">
      <xdr:nvSpPr>
        <xdr:cNvPr id="76" name="テキスト ボックス 75"/>
        <xdr:cNvSpPr txBox="1"/>
      </xdr:nvSpPr>
      <xdr:spPr>
        <a:xfrm>
          <a:off x="2717800" y="630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78014</xdr:rowOff>
    </xdr:from>
    <xdr:to>
      <xdr:col>11</xdr:col>
      <xdr:colOff>9525</xdr:colOff>
      <xdr:row>36</xdr:row>
      <xdr:rowOff>94343</xdr:rowOff>
    </xdr:to>
    <xdr:cxnSp macro="">
      <xdr:nvCxnSpPr>
        <xdr:cNvPr id="77" name="直線コネクタ 76"/>
        <xdr:cNvCxnSpPr/>
      </xdr:nvCxnSpPr>
      <xdr:spPr>
        <a:xfrm>
          <a:off x="1320800" y="625021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166007</xdr:rowOff>
    </xdr:from>
    <xdr:to>
      <xdr:col>11</xdr:col>
      <xdr:colOff>60325</xdr:colOff>
      <xdr:row>38</xdr:row>
      <xdr:rowOff>96157</xdr:rowOff>
    </xdr:to>
    <xdr:sp macro="" textlink="">
      <xdr:nvSpPr>
        <xdr:cNvPr id="78" name="フローチャート: 判断 77"/>
        <xdr:cNvSpPr/>
      </xdr:nvSpPr>
      <xdr:spPr>
        <a:xfrm>
          <a:off x="2159000" y="650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80934</xdr:rowOff>
    </xdr:from>
    <xdr:ext cx="762000" cy="259045"/>
    <xdr:sp macro="" textlink="">
      <xdr:nvSpPr>
        <xdr:cNvPr id="79" name="テキスト ボックス 78"/>
        <xdr:cNvSpPr txBox="1"/>
      </xdr:nvSpPr>
      <xdr:spPr>
        <a:xfrm>
          <a:off x="1828800" y="659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166007</xdr:rowOff>
    </xdr:from>
    <xdr:to>
      <xdr:col>6</xdr:col>
      <xdr:colOff>171450</xdr:colOff>
      <xdr:row>38</xdr:row>
      <xdr:rowOff>96157</xdr:rowOff>
    </xdr:to>
    <xdr:sp macro="" textlink="">
      <xdr:nvSpPr>
        <xdr:cNvPr id="80" name="フローチャート: 判断 79"/>
        <xdr:cNvSpPr/>
      </xdr:nvSpPr>
      <xdr:spPr>
        <a:xfrm>
          <a:off x="1270000" y="650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80934</xdr:rowOff>
    </xdr:from>
    <xdr:ext cx="762000" cy="259045"/>
    <xdr:sp macro="" textlink="">
      <xdr:nvSpPr>
        <xdr:cNvPr id="81" name="テキスト ボックス 80"/>
        <xdr:cNvSpPr txBox="1"/>
      </xdr:nvSpPr>
      <xdr:spPr>
        <a:xfrm>
          <a:off x="939800" y="659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125186</xdr:rowOff>
    </xdr:from>
    <xdr:to>
      <xdr:col>24</xdr:col>
      <xdr:colOff>76200</xdr:colOff>
      <xdr:row>37</xdr:row>
      <xdr:rowOff>55336</xdr:rowOff>
    </xdr:to>
    <xdr:sp macro="" textlink="">
      <xdr:nvSpPr>
        <xdr:cNvPr id="87" name="楕円 86"/>
        <xdr:cNvSpPr/>
      </xdr:nvSpPr>
      <xdr:spPr>
        <a:xfrm>
          <a:off x="4775200" y="629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97263</xdr:rowOff>
    </xdr:from>
    <xdr:ext cx="762000" cy="259045"/>
    <xdr:sp macro="" textlink="">
      <xdr:nvSpPr>
        <xdr:cNvPr id="88" name="人件費該当値テキスト"/>
        <xdr:cNvSpPr txBox="1"/>
      </xdr:nvSpPr>
      <xdr:spPr>
        <a:xfrm>
          <a:off x="4914900" y="6269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100693</xdr:rowOff>
    </xdr:from>
    <xdr:to>
      <xdr:col>20</xdr:col>
      <xdr:colOff>38100</xdr:colOff>
      <xdr:row>36</xdr:row>
      <xdr:rowOff>30843</xdr:rowOff>
    </xdr:to>
    <xdr:sp macro="" textlink="">
      <xdr:nvSpPr>
        <xdr:cNvPr id="89" name="楕円 88"/>
        <xdr:cNvSpPr/>
      </xdr:nvSpPr>
      <xdr:spPr>
        <a:xfrm>
          <a:off x="3937000" y="610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41020</xdr:rowOff>
    </xdr:from>
    <xdr:ext cx="736600" cy="259045"/>
    <xdr:sp macro="" textlink="">
      <xdr:nvSpPr>
        <xdr:cNvPr id="90" name="テキスト ボックス 89"/>
        <xdr:cNvSpPr txBox="1"/>
      </xdr:nvSpPr>
      <xdr:spPr>
        <a:xfrm>
          <a:off x="3606800" y="5870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10886</xdr:rowOff>
    </xdr:from>
    <xdr:to>
      <xdr:col>15</xdr:col>
      <xdr:colOff>149225</xdr:colOff>
      <xdr:row>36</xdr:row>
      <xdr:rowOff>112486</xdr:rowOff>
    </xdr:to>
    <xdr:sp macro="" textlink="">
      <xdr:nvSpPr>
        <xdr:cNvPr id="91" name="楕円 90"/>
        <xdr:cNvSpPr/>
      </xdr:nvSpPr>
      <xdr:spPr>
        <a:xfrm>
          <a:off x="3048000" y="618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122663</xdr:rowOff>
    </xdr:from>
    <xdr:ext cx="762000" cy="259045"/>
    <xdr:sp macro="" textlink="">
      <xdr:nvSpPr>
        <xdr:cNvPr id="92" name="テキスト ボックス 91"/>
        <xdr:cNvSpPr txBox="1"/>
      </xdr:nvSpPr>
      <xdr:spPr>
        <a:xfrm>
          <a:off x="2717800" y="5951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43543</xdr:rowOff>
    </xdr:from>
    <xdr:to>
      <xdr:col>11</xdr:col>
      <xdr:colOff>60325</xdr:colOff>
      <xdr:row>36</xdr:row>
      <xdr:rowOff>145143</xdr:rowOff>
    </xdr:to>
    <xdr:sp macro="" textlink="">
      <xdr:nvSpPr>
        <xdr:cNvPr id="93" name="楕円 92"/>
        <xdr:cNvSpPr/>
      </xdr:nvSpPr>
      <xdr:spPr>
        <a:xfrm>
          <a:off x="2159000" y="621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155320</xdr:rowOff>
    </xdr:from>
    <xdr:ext cx="762000" cy="259045"/>
    <xdr:sp macro="" textlink="">
      <xdr:nvSpPr>
        <xdr:cNvPr id="94" name="テキスト ボックス 93"/>
        <xdr:cNvSpPr txBox="1"/>
      </xdr:nvSpPr>
      <xdr:spPr>
        <a:xfrm>
          <a:off x="1828800" y="598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27214</xdr:rowOff>
    </xdr:from>
    <xdr:to>
      <xdr:col>6</xdr:col>
      <xdr:colOff>171450</xdr:colOff>
      <xdr:row>36</xdr:row>
      <xdr:rowOff>128814</xdr:rowOff>
    </xdr:to>
    <xdr:sp macro="" textlink="">
      <xdr:nvSpPr>
        <xdr:cNvPr id="95" name="楕円 94"/>
        <xdr:cNvSpPr/>
      </xdr:nvSpPr>
      <xdr:spPr>
        <a:xfrm>
          <a:off x="1270000" y="619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138991</xdr:rowOff>
    </xdr:from>
    <xdr:ext cx="762000" cy="259045"/>
    <xdr:sp macro="" textlink="">
      <xdr:nvSpPr>
        <xdr:cNvPr id="96" name="テキスト ボックス 95"/>
        <xdr:cNvSpPr txBox="1"/>
      </xdr:nvSpPr>
      <xdr:spPr>
        <a:xfrm>
          <a:off x="939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類似団体，全国，県いずれの平均よりも低い状況で推移しているが，消防業務などを一部事務組合で行っていることが要因の１つである。</a:t>
          </a:r>
        </a:p>
        <a:p>
          <a:r>
            <a:rPr kumimoji="1" lang="ja-JP" altLang="en-US" sz="1300">
              <a:latin typeface="ＭＳ Ｐゴシック" panose="020B0600070205080204" pitchFamily="50" charset="-128"/>
              <a:ea typeface="ＭＳ Ｐゴシック" panose="020B0600070205080204" pitchFamily="50" charset="-128"/>
            </a:rPr>
            <a:t>　平成２９年度は，放課後児童クラブ運営委託や預かり保育委託などの経費で，物件費としては増となったが，保有する特定目的基金の活用などで，対前年度比０．５％の減少となった。</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86179</xdr:rowOff>
    </xdr:from>
    <xdr:to>
      <xdr:col>82</xdr:col>
      <xdr:colOff>107950</xdr:colOff>
      <xdr:row>22</xdr:row>
      <xdr:rowOff>12700</xdr:rowOff>
    </xdr:to>
    <xdr:cxnSp macro="">
      <xdr:nvCxnSpPr>
        <xdr:cNvPr id="126" name="直線コネクタ 125"/>
        <xdr:cNvCxnSpPr/>
      </xdr:nvCxnSpPr>
      <xdr:spPr>
        <a:xfrm flipV="1">
          <a:off x="16510000" y="2315029"/>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7" name="物件費最小値テキスト"/>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8" name="直線コネクタ 127"/>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1106</xdr:rowOff>
    </xdr:from>
    <xdr:ext cx="762000" cy="259045"/>
    <xdr:sp macro="" textlink="">
      <xdr:nvSpPr>
        <xdr:cNvPr id="129" name="物件費最大値テキスト"/>
        <xdr:cNvSpPr txBox="1"/>
      </xdr:nvSpPr>
      <xdr:spPr>
        <a:xfrm>
          <a:off x="16598900" y="2058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86179</xdr:rowOff>
    </xdr:from>
    <xdr:to>
      <xdr:col>82</xdr:col>
      <xdr:colOff>196850</xdr:colOff>
      <xdr:row>13</xdr:row>
      <xdr:rowOff>86179</xdr:rowOff>
    </xdr:to>
    <xdr:cxnSp macro="">
      <xdr:nvCxnSpPr>
        <xdr:cNvPr id="130" name="直線コネクタ 129"/>
        <xdr:cNvCxnSpPr/>
      </xdr:nvCxnSpPr>
      <xdr:spPr>
        <a:xfrm>
          <a:off x="16421100" y="2315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86179</xdr:rowOff>
    </xdr:from>
    <xdr:to>
      <xdr:col>82</xdr:col>
      <xdr:colOff>107950</xdr:colOff>
      <xdr:row>13</xdr:row>
      <xdr:rowOff>167821</xdr:rowOff>
    </xdr:to>
    <xdr:cxnSp macro="">
      <xdr:nvCxnSpPr>
        <xdr:cNvPr id="131" name="直線コネクタ 130"/>
        <xdr:cNvCxnSpPr/>
      </xdr:nvCxnSpPr>
      <xdr:spPr>
        <a:xfrm flipV="1">
          <a:off x="15671800" y="2315029"/>
          <a:ext cx="8382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97263</xdr:rowOff>
    </xdr:from>
    <xdr:ext cx="762000" cy="259045"/>
    <xdr:sp macro="" textlink="">
      <xdr:nvSpPr>
        <xdr:cNvPr id="132" name="物件費平均値テキスト"/>
        <xdr:cNvSpPr txBox="1"/>
      </xdr:nvSpPr>
      <xdr:spPr>
        <a:xfrm>
          <a:off x="16598900" y="2840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125186</xdr:rowOff>
    </xdr:from>
    <xdr:to>
      <xdr:col>82</xdr:col>
      <xdr:colOff>158750</xdr:colOff>
      <xdr:row>17</xdr:row>
      <xdr:rowOff>55336</xdr:rowOff>
    </xdr:to>
    <xdr:sp macro="" textlink="">
      <xdr:nvSpPr>
        <xdr:cNvPr id="133" name="フローチャート: 判断 132"/>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167821</xdr:rowOff>
    </xdr:from>
    <xdr:to>
      <xdr:col>78</xdr:col>
      <xdr:colOff>69850</xdr:colOff>
      <xdr:row>13</xdr:row>
      <xdr:rowOff>167821</xdr:rowOff>
    </xdr:to>
    <xdr:cxnSp macro="">
      <xdr:nvCxnSpPr>
        <xdr:cNvPr id="134" name="直線コネクタ 133"/>
        <xdr:cNvCxnSpPr/>
      </xdr:nvCxnSpPr>
      <xdr:spPr>
        <a:xfrm>
          <a:off x="14782800" y="23966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92529</xdr:rowOff>
    </xdr:from>
    <xdr:to>
      <xdr:col>78</xdr:col>
      <xdr:colOff>120650</xdr:colOff>
      <xdr:row>17</xdr:row>
      <xdr:rowOff>22679</xdr:rowOff>
    </xdr:to>
    <xdr:sp macro="" textlink="">
      <xdr:nvSpPr>
        <xdr:cNvPr id="135" name="フローチャート: 判断 134"/>
        <xdr:cNvSpPr/>
      </xdr:nvSpPr>
      <xdr:spPr>
        <a:xfrm>
          <a:off x="156210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7456</xdr:rowOff>
    </xdr:from>
    <xdr:ext cx="736600" cy="259045"/>
    <xdr:sp macro="" textlink="">
      <xdr:nvSpPr>
        <xdr:cNvPr id="136" name="テキスト ボックス 135"/>
        <xdr:cNvSpPr txBox="1"/>
      </xdr:nvSpPr>
      <xdr:spPr>
        <a:xfrm>
          <a:off x="15290800" y="2922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167821</xdr:rowOff>
    </xdr:from>
    <xdr:to>
      <xdr:col>73</xdr:col>
      <xdr:colOff>180975</xdr:colOff>
      <xdr:row>14</xdr:row>
      <xdr:rowOff>29029</xdr:rowOff>
    </xdr:to>
    <xdr:cxnSp macro="">
      <xdr:nvCxnSpPr>
        <xdr:cNvPr id="137" name="直線コネクタ 136"/>
        <xdr:cNvCxnSpPr/>
      </xdr:nvCxnSpPr>
      <xdr:spPr>
        <a:xfrm flipV="1">
          <a:off x="13893800" y="23966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51707</xdr:rowOff>
    </xdr:from>
    <xdr:to>
      <xdr:col>74</xdr:col>
      <xdr:colOff>31750</xdr:colOff>
      <xdr:row>17</xdr:row>
      <xdr:rowOff>153307</xdr:rowOff>
    </xdr:to>
    <xdr:sp macro="" textlink="">
      <xdr:nvSpPr>
        <xdr:cNvPr id="138" name="フローチャート: 判断 137"/>
        <xdr:cNvSpPr/>
      </xdr:nvSpPr>
      <xdr:spPr>
        <a:xfrm>
          <a:off x="147320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138084</xdr:rowOff>
    </xdr:from>
    <xdr:ext cx="762000" cy="259045"/>
    <xdr:sp macro="" textlink="">
      <xdr:nvSpPr>
        <xdr:cNvPr id="139" name="テキスト ボックス 138"/>
        <xdr:cNvSpPr txBox="1"/>
      </xdr:nvSpPr>
      <xdr:spPr>
        <a:xfrm>
          <a:off x="14401800" y="305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86179</xdr:rowOff>
    </xdr:from>
    <xdr:to>
      <xdr:col>69</xdr:col>
      <xdr:colOff>92075</xdr:colOff>
      <xdr:row>14</xdr:row>
      <xdr:rowOff>29029</xdr:rowOff>
    </xdr:to>
    <xdr:cxnSp macro="">
      <xdr:nvCxnSpPr>
        <xdr:cNvPr id="140" name="直線コネクタ 139"/>
        <xdr:cNvCxnSpPr/>
      </xdr:nvCxnSpPr>
      <xdr:spPr>
        <a:xfrm>
          <a:off x="13004800" y="2315029"/>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133350</xdr:rowOff>
    </xdr:from>
    <xdr:to>
      <xdr:col>69</xdr:col>
      <xdr:colOff>142875</xdr:colOff>
      <xdr:row>18</xdr:row>
      <xdr:rowOff>63500</xdr:rowOff>
    </xdr:to>
    <xdr:sp macro="" textlink="">
      <xdr:nvSpPr>
        <xdr:cNvPr id="141" name="フローチャート: 判断 140"/>
        <xdr:cNvSpPr/>
      </xdr:nvSpPr>
      <xdr:spPr>
        <a:xfrm>
          <a:off x="13843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48277</xdr:rowOff>
    </xdr:from>
    <xdr:ext cx="762000" cy="259045"/>
    <xdr:sp macro="" textlink="">
      <xdr:nvSpPr>
        <xdr:cNvPr id="142" name="テキスト ボックス 141"/>
        <xdr:cNvSpPr txBox="1"/>
      </xdr:nvSpPr>
      <xdr:spPr>
        <a:xfrm>
          <a:off x="13512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43" name="フローチャート: 判断 142"/>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105427</xdr:rowOff>
    </xdr:from>
    <xdr:ext cx="762000" cy="259045"/>
    <xdr:sp macro="" textlink="">
      <xdr:nvSpPr>
        <xdr:cNvPr id="144" name="テキスト ボックス 143"/>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35379</xdr:rowOff>
    </xdr:from>
    <xdr:to>
      <xdr:col>82</xdr:col>
      <xdr:colOff>158750</xdr:colOff>
      <xdr:row>13</xdr:row>
      <xdr:rowOff>136979</xdr:rowOff>
    </xdr:to>
    <xdr:sp macro="" textlink="">
      <xdr:nvSpPr>
        <xdr:cNvPr id="150" name="楕円 149"/>
        <xdr:cNvSpPr/>
      </xdr:nvSpPr>
      <xdr:spPr>
        <a:xfrm>
          <a:off x="16459200" y="2264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115406</xdr:rowOff>
    </xdr:from>
    <xdr:ext cx="762000" cy="259045"/>
    <xdr:sp macro="" textlink="">
      <xdr:nvSpPr>
        <xdr:cNvPr id="151" name="物件費該当値テキスト"/>
        <xdr:cNvSpPr txBox="1"/>
      </xdr:nvSpPr>
      <xdr:spPr>
        <a:xfrm>
          <a:off x="16598900" y="2172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117021</xdr:rowOff>
    </xdr:from>
    <xdr:to>
      <xdr:col>78</xdr:col>
      <xdr:colOff>120650</xdr:colOff>
      <xdr:row>14</xdr:row>
      <xdr:rowOff>47171</xdr:rowOff>
    </xdr:to>
    <xdr:sp macro="" textlink="">
      <xdr:nvSpPr>
        <xdr:cNvPr id="152" name="楕円 151"/>
        <xdr:cNvSpPr/>
      </xdr:nvSpPr>
      <xdr:spPr>
        <a:xfrm>
          <a:off x="15621000" y="234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57348</xdr:rowOff>
    </xdr:from>
    <xdr:ext cx="736600" cy="259045"/>
    <xdr:sp macro="" textlink="">
      <xdr:nvSpPr>
        <xdr:cNvPr id="153" name="テキスト ボックス 152"/>
        <xdr:cNvSpPr txBox="1"/>
      </xdr:nvSpPr>
      <xdr:spPr>
        <a:xfrm>
          <a:off x="15290800" y="2114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117021</xdr:rowOff>
    </xdr:from>
    <xdr:to>
      <xdr:col>74</xdr:col>
      <xdr:colOff>31750</xdr:colOff>
      <xdr:row>14</xdr:row>
      <xdr:rowOff>47171</xdr:rowOff>
    </xdr:to>
    <xdr:sp macro="" textlink="">
      <xdr:nvSpPr>
        <xdr:cNvPr id="154" name="楕円 153"/>
        <xdr:cNvSpPr/>
      </xdr:nvSpPr>
      <xdr:spPr>
        <a:xfrm>
          <a:off x="14732000" y="234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57348</xdr:rowOff>
    </xdr:from>
    <xdr:ext cx="762000" cy="259045"/>
    <xdr:sp macro="" textlink="">
      <xdr:nvSpPr>
        <xdr:cNvPr id="155" name="テキスト ボックス 154"/>
        <xdr:cNvSpPr txBox="1"/>
      </xdr:nvSpPr>
      <xdr:spPr>
        <a:xfrm>
          <a:off x="14401800" y="2114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149679</xdr:rowOff>
    </xdr:from>
    <xdr:to>
      <xdr:col>69</xdr:col>
      <xdr:colOff>142875</xdr:colOff>
      <xdr:row>14</xdr:row>
      <xdr:rowOff>79829</xdr:rowOff>
    </xdr:to>
    <xdr:sp macro="" textlink="">
      <xdr:nvSpPr>
        <xdr:cNvPr id="156" name="楕円 155"/>
        <xdr:cNvSpPr/>
      </xdr:nvSpPr>
      <xdr:spPr>
        <a:xfrm>
          <a:off x="13843000" y="237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90006</xdr:rowOff>
    </xdr:from>
    <xdr:ext cx="762000" cy="259045"/>
    <xdr:sp macro="" textlink="">
      <xdr:nvSpPr>
        <xdr:cNvPr id="157" name="テキスト ボックス 156"/>
        <xdr:cNvSpPr txBox="1"/>
      </xdr:nvSpPr>
      <xdr:spPr>
        <a:xfrm>
          <a:off x="13512800" y="21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35379</xdr:rowOff>
    </xdr:from>
    <xdr:to>
      <xdr:col>65</xdr:col>
      <xdr:colOff>53975</xdr:colOff>
      <xdr:row>13</xdr:row>
      <xdr:rowOff>136979</xdr:rowOff>
    </xdr:to>
    <xdr:sp macro="" textlink="">
      <xdr:nvSpPr>
        <xdr:cNvPr id="158" name="楕円 157"/>
        <xdr:cNvSpPr/>
      </xdr:nvSpPr>
      <xdr:spPr>
        <a:xfrm>
          <a:off x="12954000" y="2264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147156</xdr:rowOff>
    </xdr:from>
    <xdr:ext cx="762000" cy="259045"/>
    <xdr:sp macro="" textlink="">
      <xdr:nvSpPr>
        <xdr:cNvPr id="159" name="テキスト ボックス 158"/>
        <xdr:cNvSpPr txBox="1"/>
      </xdr:nvSpPr>
      <xdr:spPr>
        <a:xfrm>
          <a:off x="12623800" y="2033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類似団体，全国，県の平均をいずれも下回って推移している。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平成２９年度は，障害者自立支援給付費や保育の実施経費などで増額となったが，国庫支出金等の充当財源の増により，０．６％減少した。</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69850</xdr:rowOff>
    </xdr:to>
    <xdr:cxnSp macro="">
      <xdr:nvCxnSpPr>
        <xdr:cNvPr id="189" name="直線コネクタ 188"/>
        <xdr:cNvCxnSpPr/>
      </xdr:nvCxnSpPr>
      <xdr:spPr>
        <a:xfrm flipV="1">
          <a:off x="4826000" y="8982528"/>
          <a:ext cx="0" cy="1545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90"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91" name="直線コネクタ 190"/>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92" name="扶助費最大値テキスト"/>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93" name="直線コネクタ 192"/>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135165</xdr:rowOff>
    </xdr:from>
    <xdr:to>
      <xdr:col>24</xdr:col>
      <xdr:colOff>25400</xdr:colOff>
      <xdr:row>54</xdr:row>
      <xdr:rowOff>29028</xdr:rowOff>
    </xdr:to>
    <xdr:cxnSp macro="">
      <xdr:nvCxnSpPr>
        <xdr:cNvPr id="194" name="直線コネクタ 193"/>
        <xdr:cNvCxnSpPr/>
      </xdr:nvCxnSpPr>
      <xdr:spPr>
        <a:xfrm flipV="1">
          <a:off x="3987800" y="9222015"/>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135362</xdr:rowOff>
    </xdr:from>
    <xdr:ext cx="762000" cy="259045"/>
    <xdr:sp macro="" textlink="">
      <xdr:nvSpPr>
        <xdr:cNvPr id="195" name="扶助費平均値テキスト"/>
        <xdr:cNvSpPr txBox="1"/>
      </xdr:nvSpPr>
      <xdr:spPr>
        <a:xfrm>
          <a:off x="4914900" y="93936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163285</xdr:rowOff>
    </xdr:from>
    <xdr:to>
      <xdr:col>24</xdr:col>
      <xdr:colOff>76200</xdr:colOff>
      <xdr:row>55</xdr:row>
      <xdr:rowOff>93435</xdr:rowOff>
    </xdr:to>
    <xdr:sp macro="" textlink="">
      <xdr:nvSpPr>
        <xdr:cNvPr id="196" name="フローチャート: 判断 195"/>
        <xdr:cNvSpPr/>
      </xdr:nvSpPr>
      <xdr:spPr>
        <a:xfrm>
          <a:off x="47752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58965</xdr:rowOff>
    </xdr:from>
    <xdr:to>
      <xdr:col>19</xdr:col>
      <xdr:colOff>187325</xdr:colOff>
      <xdr:row>54</xdr:row>
      <xdr:rowOff>29028</xdr:rowOff>
    </xdr:to>
    <xdr:cxnSp macro="">
      <xdr:nvCxnSpPr>
        <xdr:cNvPr id="197" name="直線コネクタ 196"/>
        <xdr:cNvCxnSpPr/>
      </xdr:nvCxnSpPr>
      <xdr:spPr>
        <a:xfrm>
          <a:off x="3098800" y="9145815"/>
          <a:ext cx="889000" cy="14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119743</xdr:rowOff>
    </xdr:from>
    <xdr:to>
      <xdr:col>20</xdr:col>
      <xdr:colOff>38100</xdr:colOff>
      <xdr:row>55</xdr:row>
      <xdr:rowOff>49893</xdr:rowOff>
    </xdr:to>
    <xdr:sp macro="" textlink="">
      <xdr:nvSpPr>
        <xdr:cNvPr id="198" name="フローチャート: 判断 197"/>
        <xdr:cNvSpPr/>
      </xdr:nvSpPr>
      <xdr:spPr>
        <a:xfrm>
          <a:off x="3937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34670</xdr:rowOff>
    </xdr:from>
    <xdr:ext cx="736600" cy="259045"/>
    <xdr:sp macro="" textlink="">
      <xdr:nvSpPr>
        <xdr:cNvPr id="199" name="テキスト ボックス 198"/>
        <xdr:cNvSpPr txBox="1"/>
      </xdr:nvSpPr>
      <xdr:spPr>
        <a:xfrm>
          <a:off x="3606800" y="9464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26307</xdr:rowOff>
    </xdr:from>
    <xdr:to>
      <xdr:col>15</xdr:col>
      <xdr:colOff>98425</xdr:colOff>
      <xdr:row>53</xdr:row>
      <xdr:rowOff>58965</xdr:rowOff>
    </xdr:to>
    <xdr:cxnSp macro="">
      <xdr:nvCxnSpPr>
        <xdr:cNvPr id="200" name="直線コネクタ 199"/>
        <xdr:cNvCxnSpPr/>
      </xdr:nvCxnSpPr>
      <xdr:spPr>
        <a:xfrm>
          <a:off x="2209800" y="91131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130628</xdr:rowOff>
    </xdr:from>
    <xdr:to>
      <xdr:col>15</xdr:col>
      <xdr:colOff>149225</xdr:colOff>
      <xdr:row>55</xdr:row>
      <xdr:rowOff>60778</xdr:rowOff>
    </xdr:to>
    <xdr:sp macro="" textlink="">
      <xdr:nvSpPr>
        <xdr:cNvPr id="201" name="フローチャート: 判断 200"/>
        <xdr:cNvSpPr/>
      </xdr:nvSpPr>
      <xdr:spPr>
        <a:xfrm>
          <a:off x="3048000" y="938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45555</xdr:rowOff>
    </xdr:from>
    <xdr:ext cx="762000" cy="259045"/>
    <xdr:sp macro="" textlink="">
      <xdr:nvSpPr>
        <xdr:cNvPr id="202" name="テキスト ボックス 201"/>
        <xdr:cNvSpPr txBox="1"/>
      </xdr:nvSpPr>
      <xdr:spPr>
        <a:xfrm>
          <a:off x="2717800" y="947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26307</xdr:rowOff>
    </xdr:from>
    <xdr:to>
      <xdr:col>11</xdr:col>
      <xdr:colOff>9525</xdr:colOff>
      <xdr:row>53</xdr:row>
      <xdr:rowOff>26307</xdr:rowOff>
    </xdr:to>
    <xdr:cxnSp macro="">
      <xdr:nvCxnSpPr>
        <xdr:cNvPr id="203" name="直線コネクタ 202"/>
        <xdr:cNvCxnSpPr/>
      </xdr:nvCxnSpPr>
      <xdr:spPr>
        <a:xfrm>
          <a:off x="1320800" y="91131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53</xdr:row>
      <xdr:rowOff>160565</xdr:rowOff>
    </xdr:from>
    <xdr:to>
      <xdr:col>11</xdr:col>
      <xdr:colOff>60325</xdr:colOff>
      <xdr:row>54</xdr:row>
      <xdr:rowOff>90715</xdr:rowOff>
    </xdr:to>
    <xdr:sp macro="" textlink="">
      <xdr:nvSpPr>
        <xdr:cNvPr id="204" name="フローチャート: 判断 203"/>
        <xdr:cNvSpPr/>
      </xdr:nvSpPr>
      <xdr:spPr>
        <a:xfrm>
          <a:off x="2159000" y="924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75492</xdr:rowOff>
    </xdr:from>
    <xdr:ext cx="762000" cy="259045"/>
    <xdr:sp macro="" textlink="">
      <xdr:nvSpPr>
        <xdr:cNvPr id="205" name="テキスト ボックス 204"/>
        <xdr:cNvSpPr txBox="1"/>
      </xdr:nvSpPr>
      <xdr:spPr>
        <a:xfrm>
          <a:off x="1828800" y="9333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117022</xdr:rowOff>
    </xdr:from>
    <xdr:to>
      <xdr:col>6</xdr:col>
      <xdr:colOff>171450</xdr:colOff>
      <xdr:row>54</xdr:row>
      <xdr:rowOff>47172</xdr:rowOff>
    </xdr:to>
    <xdr:sp macro="" textlink="">
      <xdr:nvSpPr>
        <xdr:cNvPr id="206" name="フローチャート: 判断 205"/>
        <xdr:cNvSpPr/>
      </xdr:nvSpPr>
      <xdr:spPr>
        <a:xfrm>
          <a:off x="1270000" y="920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31949</xdr:rowOff>
    </xdr:from>
    <xdr:ext cx="762000" cy="259045"/>
    <xdr:sp macro="" textlink="">
      <xdr:nvSpPr>
        <xdr:cNvPr id="207" name="テキスト ボックス 206"/>
        <xdr:cNvSpPr txBox="1"/>
      </xdr:nvSpPr>
      <xdr:spPr>
        <a:xfrm>
          <a:off x="939800" y="929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84365</xdr:rowOff>
    </xdr:from>
    <xdr:to>
      <xdr:col>24</xdr:col>
      <xdr:colOff>76200</xdr:colOff>
      <xdr:row>54</xdr:row>
      <xdr:rowOff>14515</xdr:rowOff>
    </xdr:to>
    <xdr:sp macro="" textlink="">
      <xdr:nvSpPr>
        <xdr:cNvPr id="213" name="楕円 212"/>
        <xdr:cNvSpPr/>
      </xdr:nvSpPr>
      <xdr:spPr>
        <a:xfrm>
          <a:off x="47752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100892</xdr:rowOff>
    </xdr:from>
    <xdr:ext cx="762000" cy="259045"/>
    <xdr:sp macro="" textlink="">
      <xdr:nvSpPr>
        <xdr:cNvPr id="214" name="扶助費該当値テキスト"/>
        <xdr:cNvSpPr txBox="1"/>
      </xdr:nvSpPr>
      <xdr:spPr>
        <a:xfrm>
          <a:off x="4914900" y="901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149678</xdr:rowOff>
    </xdr:from>
    <xdr:to>
      <xdr:col>20</xdr:col>
      <xdr:colOff>38100</xdr:colOff>
      <xdr:row>54</xdr:row>
      <xdr:rowOff>79828</xdr:rowOff>
    </xdr:to>
    <xdr:sp macro="" textlink="">
      <xdr:nvSpPr>
        <xdr:cNvPr id="215" name="楕円 214"/>
        <xdr:cNvSpPr/>
      </xdr:nvSpPr>
      <xdr:spPr>
        <a:xfrm>
          <a:off x="3937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90005</xdr:rowOff>
    </xdr:from>
    <xdr:ext cx="736600" cy="259045"/>
    <xdr:sp macro="" textlink="">
      <xdr:nvSpPr>
        <xdr:cNvPr id="216" name="テキスト ボックス 215"/>
        <xdr:cNvSpPr txBox="1"/>
      </xdr:nvSpPr>
      <xdr:spPr>
        <a:xfrm>
          <a:off x="3606800" y="9005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8165</xdr:rowOff>
    </xdr:from>
    <xdr:to>
      <xdr:col>15</xdr:col>
      <xdr:colOff>149225</xdr:colOff>
      <xdr:row>53</xdr:row>
      <xdr:rowOff>109765</xdr:rowOff>
    </xdr:to>
    <xdr:sp macro="" textlink="">
      <xdr:nvSpPr>
        <xdr:cNvPr id="217" name="楕円 216"/>
        <xdr:cNvSpPr/>
      </xdr:nvSpPr>
      <xdr:spPr>
        <a:xfrm>
          <a:off x="3048000" y="909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119942</xdr:rowOff>
    </xdr:from>
    <xdr:ext cx="762000" cy="259045"/>
    <xdr:sp macro="" textlink="">
      <xdr:nvSpPr>
        <xdr:cNvPr id="218" name="テキスト ボックス 217"/>
        <xdr:cNvSpPr txBox="1"/>
      </xdr:nvSpPr>
      <xdr:spPr>
        <a:xfrm>
          <a:off x="2717800" y="8863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146957</xdr:rowOff>
    </xdr:from>
    <xdr:to>
      <xdr:col>11</xdr:col>
      <xdr:colOff>60325</xdr:colOff>
      <xdr:row>53</xdr:row>
      <xdr:rowOff>77107</xdr:rowOff>
    </xdr:to>
    <xdr:sp macro="" textlink="">
      <xdr:nvSpPr>
        <xdr:cNvPr id="219" name="楕円 218"/>
        <xdr:cNvSpPr/>
      </xdr:nvSpPr>
      <xdr:spPr>
        <a:xfrm>
          <a:off x="2159000" y="906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87284</xdr:rowOff>
    </xdr:from>
    <xdr:ext cx="762000" cy="259045"/>
    <xdr:sp macro="" textlink="">
      <xdr:nvSpPr>
        <xdr:cNvPr id="220" name="テキスト ボックス 219"/>
        <xdr:cNvSpPr txBox="1"/>
      </xdr:nvSpPr>
      <xdr:spPr>
        <a:xfrm>
          <a:off x="1828800" y="8831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146957</xdr:rowOff>
    </xdr:from>
    <xdr:to>
      <xdr:col>6</xdr:col>
      <xdr:colOff>171450</xdr:colOff>
      <xdr:row>53</xdr:row>
      <xdr:rowOff>77107</xdr:rowOff>
    </xdr:to>
    <xdr:sp macro="" textlink="">
      <xdr:nvSpPr>
        <xdr:cNvPr id="221" name="楕円 220"/>
        <xdr:cNvSpPr/>
      </xdr:nvSpPr>
      <xdr:spPr>
        <a:xfrm>
          <a:off x="1270000" y="906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87284</xdr:rowOff>
    </xdr:from>
    <xdr:ext cx="762000" cy="259045"/>
    <xdr:sp macro="" textlink="">
      <xdr:nvSpPr>
        <xdr:cNvPr id="222" name="テキスト ボックス 221"/>
        <xdr:cNvSpPr txBox="1"/>
      </xdr:nvSpPr>
      <xdr:spPr>
        <a:xfrm>
          <a:off x="939800" y="8831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いずれの平均よりも高い数値で推移しており，特に平成２９年度において，最も高い水準となった。</a:t>
          </a:r>
        </a:p>
        <a:p>
          <a:r>
            <a:rPr kumimoji="1" lang="ja-JP" altLang="en-US" sz="1200">
              <a:latin typeface="ＭＳ Ｐゴシック" panose="020B0600070205080204" pitchFamily="50" charset="-128"/>
              <a:ea typeface="ＭＳ Ｐゴシック" panose="020B0600070205080204" pitchFamily="50" charset="-128"/>
            </a:rPr>
            <a:t>　主な内容は，特別会計に対する繰出金であり，下水道事業等の公営企業会計では，経費を節減するとともに，料金見直しも含めた経営の健全化に努めていく。</a:t>
          </a:r>
        </a:p>
        <a:p>
          <a:r>
            <a:rPr kumimoji="1" lang="ja-JP" altLang="en-US" sz="1200">
              <a:latin typeface="ＭＳ Ｐゴシック" panose="020B0600070205080204" pitchFamily="50" charset="-128"/>
              <a:ea typeface="ＭＳ Ｐゴシック" panose="020B0600070205080204" pitchFamily="50" charset="-128"/>
            </a:rPr>
            <a:t>　また，国民健康保険事業においては検診の受診率向上対策を強化し，普通会計の負担額軽減の効果が出るよう努めていく。</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7" name="直線コネクタ 236"/>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8" name="テキスト ボックス 237"/>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9" name="直線コネクタ 238"/>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40" name="テキスト ボックス 239"/>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41" name="直線コネクタ 240"/>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2" name="テキスト ボックス 241"/>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3" name="直線コネクタ 242"/>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4" name="テキスト ボックス 243"/>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5" name="直線コネクタ 244"/>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6" name="テキスト ボックス 245"/>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7" name="直線コネクタ 246"/>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8" name="テキスト ボックス 247"/>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9" name="直線コネクタ 24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50" name="テキスト ボックス 24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5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37193</xdr:rowOff>
    </xdr:from>
    <xdr:to>
      <xdr:col>82</xdr:col>
      <xdr:colOff>107950</xdr:colOff>
      <xdr:row>62</xdr:row>
      <xdr:rowOff>78015</xdr:rowOff>
    </xdr:to>
    <xdr:cxnSp macro="">
      <xdr:nvCxnSpPr>
        <xdr:cNvPr id="252" name="直線コネクタ 251"/>
        <xdr:cNvCxnSpPr/>
      </xdr:nvCxnSpPr>
      <xdr:spPr>
        <a:xfrm flipV="1">
          <a:off x="16510000" y="9124043"/>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50092</xdr:rowOff>
    </xdr:from>
    <xdr:ext cx="762000" cy="259045"/>
    <xdr:sp macro="" textlink="">
      <xdr:nvSpPr>
        <xdr:cNvPr id="253" name="その他最小値テキスト"/>
        <xdr:cNvSpPr txBox="1"/>
      </xdr:nvSpPr>
      <xdr:spPr>
        <a:xfrm>
          <a:off x="16598900" y="10679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78015</xdr:rowOff>
    </xdr:from>
    <xdr:to>
      <xdr:col>82</xdr:col>
      <xdr:colOff>196850</xdr:colOff>
      <xdr:row>62</xdr:row>
      <xdr:rowOff>78015</xdr:rowOff>
    </xdr:to>
    <xdr:cxnSp macro="">
      <xdr:nvCxnSpPr>
        <xdr:cNvPr id="254" name="直線コネクタ 253"/>
        <xdr:cNvCxnSpPr/>
      </xdr:nvCxnSpPr>
      <xdr:spPr>
        <a:xfrm>
          <a:off x="16421100" y="1070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123570</xdr:rowOff>
    </xdr:from>
    <xdr:ext cx="762000" cy="259045"/>
    <xdr:sp macro="" textlink="">
      <xdr:nvSpPr>
        <xdr:cNvPr id="255" name="その他最大値テキスト"/>
        <xdr:cNvSpPr txBox="1"/>
      </xdr:nvSpPr>
      <xdr:spPr>
        <a:xfrm>
          <a:off x="16598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37193</xdr:rowOff>
    </xdr:from>
    <xdr:to>
      <xdr:col>82</xdr:col>
      <xdr:colOff>196850</xdr:colOff>
      <xdr:row>53</xdr:row>
      <xdr:rowOff>37193</xdr:rowOff>
    </xdr:to>
    <xdr:cxnSp macro="">
      <xdr:nvCxnSpPr>
        <xdr:cNvPr id="256" name="直線コネクタ 255"/>
        <xdr:cNvCxnSpPr/>
      </xdr:nvCxnSpPr>
      <xdr:spPr>
        <a:xfrm>
          <a:off x="16421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62</xdr:row>
      <xdr:rowOff>78015</xdr:rowOff>
    </xdr:from>
    <xdr:to>
      <xdr:col>82</xdr:col>
      <xdr:colOff>107950</xdr:colOff>
      <xdr:row>62</xdr:row>
      <xdr:rowOff>78015</xdr:rowOff>
    </xdr:to>
    <xdr:cxnSp macro="">
      <xdr:nvCxnSpPr>
        <xdr:cNvPr id="257" name="直線コネクタ 256"/>
        <xdr:cNvCxnSpPr/>
      </xdr:nvCxnSpPr>
      <xdr:spPr>
        <a:xfrm>
          <a:off x="15671800" y="107079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84562</xdr:rowOff>
    </xdr:from>
    <xdr:ext cx="762000" cy="259045"/>
    <xdr:sp macro="" textlink="">
      <xdr:nvSpPr>
        <xdr:cNvPr id="258" name="その他平均値テキスト"/>
        <xdr:cNvSpPr txBox="1"/>
      </xdr:nvSpPr>
      <xdr:spPr>
        <a:xfrm>
          <a:off x="16598900" y="96857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68035</xdr:rowOff>
    </xdr:from>
    <xdr:to>
      <xdr:col>82</xdr:col>
      <xdr:colOff>158750</xdr:colOff>
      <xdr:row>57</xdr:row>
      <xdr:rowOff>169635</xdr:rowOff>
    </xdr:to>
    <xdr:sp macro="" textlink="">
      <xdr:nvSpPr>
        <xdr:cNvPr id="259" name="フローチャート: 判断 258"/>
        <xdr:cNvSpPr/>
      </xdr:nvSpPr>
      <xdr:spPr>
        <a:xfrm>
          <a:off x="16459200" y="984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62</xdr:row>
      <xdr:rowOff>45357</xdr:rowOff>
    </xdr:from>
    <xdr:to>
      <xdr:col>78</xdr:col>
      <xdr:colOff>69850</xdr:colOff>
      <xdr:row>62</xdr:row>
      <xdr:rowOff>78015</xdr:rowOff>
    </xdr:to>
    <xdr:cxnSp macro="">
      <xdr:nvCxnSpPr>
        <xdr:cNvPr id="260" name="直線コネクタ 259"/>
        <xdr:cNvCxnSpPr/>
      </xdr:nvCxnSpPr>
      <xdr:spPr>
        <a:xfrm>
          <a:off x="14782800" y="106752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10885</xdr:rowOff>
    </xdr:from>
    <xdr:to>
      <xdr:col>78</xdr:col>
      <xdr:colOff>120650</xdr:colOff>
      <xdr:row>58</xdr:row>
      <xdr:rowOff>112485</xdr:rowOff>
    </xdr:to>
    <xdr:sp macro="" textlink="">
      <xdr:nvSpPr>
        <xdr:cNvPr id="261" name="フローチャート: 判断 260"/>
        <xdr:cNvSpPr/>
      </xdr:nvSpPr>
      <xdr:spPr>
        <a:xfrm>
          <a:off x="15621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122662</xdr:rowOff>
    </xdr:from>
    <xdr:ext cx="736600" cy="259045"/>
    <xdr:sp macro="" textlink="">
      <xdr:nvSpPr>
        <xdr:cNvPr id="262" name="テキスト ボックス 261"/>
        <xdr:cNvSpPr txBox="1"/>
      </xdr:nvSpPr>
      <xdr:spPr>
        <a:xfrm>
          <a:off x="15290800" y="9723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62</xdr:row>
      <xdr:rowOff>45357</xdr:rowOff>
    </xdr:from>
    <xdr:to>
      <xdr:col>73</xdr:col>
      <xdr:colOff>180975</xdr:colOff>
      <xdr:row>62</xdr:row>
      <xdr:rowOff>45357</xdr:rowOff>
    </xdr:to>
    <xdr:cxnSp macro="">
      <xdr:nvCxnSpPr>
        <xdr:cNvPr id="263" name="直線コネクタ 262"/>
        <xdr:cNvCxnSpPr/>
      </xdr:nvCxnSpPr>
      <xdr:spPr>
        <a:xfrm>
          <a:off x="13893800" y="106752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117022</xdr:rowOff>
    </xdr:from>
    <xdr:to>
      <xdr:col>74</xdr:col>
      <xdr:colOff>31750</xdr:colOff>
      <xdr:row>58</xdr:row>
      <xdr:rowOff>47172</xdr:rowOff>
    </xdr:to>
    <xdr:sp macro="" textlink="">
      <xdr:nvSpPr>
        <xdr:cNvPr id="264" name="フローチャート: 判断 263"/>
        <xdr:cNvSpPr/>
      </xdr:nvSpPr>
      <xdr:spPr>
        <a:xfrm>
          <a:off x="14732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57349</xdr:rowOff>
    </xdr:from>
    <xdr:ext cx="762000" cy="259045"/>
    <xdr:sp macro="" textlink="">
      <xdr:nvSpPr>
        <xdr:cNvPr id="265" name="テキスト ボックス 264"/>
        <xdr:cNvSpPr txBox="1"/>
      </xdr:nvSpPr>
      <xdr:spPr>
        <a:xfrm>
          <a:off x="14401800" y="96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61</xdr:row>
      <xdr:rowOff>167822</xdr:rowOff>
    </xdr:from>
    <xdr:to>
      <xdr:col>69</xdr:col>
      <xdr:colOff>92075</xdr:colOff>
      <xdr:row>62</xdr:row>
      <xdr:rowOff>45357</xdr:rowOff>
    </xdr:to>
    <xdr:cxnSp macro="">
      <xdr:nvCxnSpPr>
        <xdr:cNvPr id="266" name="直線コネクタ 265"/>
        <xdr:cNvCxnSpPr/>
      </xdr:nvCxnSpPr>
      <xdr:spPr>
        <a:xfrm>
          <a:off x="13004800" y="106262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27215</xdr:rowOff>
    </xdr:from>
    <xdr:to>
      <xdr:col>69</xdr:col>
      <xdr:colOff>142875</xdr:colOff>
      <xdr:row>58</xdr:row>
      <xdr:rowOff>128815</xdr:rowOff>
    </xdr:to>
    <xdr:sp macro="" textlink="">
      <xdr:nvSpPr>
        <xdr:cNvPr id="267" name="フローチャート: 判断 266"/>
        <xdr:cNvSpPr/>
      </xdr:nvSpPr>
      <xdr:spPr>
        <a:xfrm>
          <a:off x="138430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138992</xdr:rowOff>
    </xdr:from>
    <xdr:ext cx="762000" cy="259045"/>
    <xdr:sp macro="" textlink="">
      <xdr:nvSpPr>
        <xdr:cNvPr id="268" name="テキスト ボックス 267"/>
        <xdr:cNvSpPr txBox="1"/>
      </xdr:nvSpPr>
      <xdr:spPr>
        <a:xfrm>
          <a:off x="13512800" y="974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133350</xdr:rowOff>
    </xdr:from>
    <xdr:to>
      <xdr:col>65</xdr:col>
      <xdr:colOff>53975</xdr:colOff>
      <xdr:row>58</xdr:row>
      <xdr:rowOff>63500</xdr:rowOff>
    </xdr:to>
    <xdr:sp macro="" textlink="">
      <xdr:nvSpPr>
        <xdr:cNvPr id="269" name="フローチャート: 判断 268"/>
        <xdr:cNvSpPr/>
      </xdr:nvSpPr>
      <xdr:spPr>
        <a:xfrm>
          <a:off x="12954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73677</xdr:rowOff>
    </xdr:from>
    <xdr:ext cx="762000" cy="259045"/>
    <xdr:sp macro="" textlink="">
      <xdr:nvSpPr>
        <xdr:cNvPr id="270" name="テキスト ボックス 269"/>
        <xdr:cNvSpPr txBox="1"/>
      </xdr:nvSpPr>
      <xdr:spPr>
        <a:xfrm>
          <a:off x="12623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71" name="テキスト ボックス 27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2" name="テキスト ボックス 27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3" name="テキスト ボックス 27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4" name="テキスト ボックス 27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5" name="テキスト ボックス 27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62</xdr:row>
      <xdr:rowOff>27215</xdr:rowOff>
    </xdr:from>
    <xdr:to>
      <xdr:col>82</xdr:col>
      <xdr:colOff>158750</xdr:colOff>
      <xdr:row>62</xdr:row>
      <xdr:rowOff>128815</xdr:rowOff>
    </xdr:to>
    <xdr:sp macro="" textlink="">
      <xdr:nvSpPr>
        <xdr:cNvPr id="276" name="楕円 275"/>
        <xdr:cNvSpPr/>
      </xdr:nvSpPr>
      <xdr:spPr>
        <a:xfrm>
          <a:off x="16459200" y="1065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61</xdr:row>
      <xdr:rowOff>107242</xdr:rowOff>
    </xdr:from>
    <xdr:ext cx="762000" cy="259045"/>
    <xdr:sp macro="" textlink="">
      <xdr:nvSpPr>
        <xdr:cNvPr id="277" name="その他該当値テキスト"/>
        <xdr:cNvSpPr txBox="1"/>
      </xdr:nvSpPr>
      <xdr:spPr>
        <a:xfrm>
          <a:off x="16598900" y="1056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62</xdr:row>
      <xdr:rowOff>27215</xdr:rowOff>
    </xdr:from>
    <xdr:to>
      <xdr:col>78</xdr:col>
      <xdr:colOff>120650</xdr:colOff>
      <xdr:row>62</xdr:row>
      <xdr:rowOff>128815</xdr:rowOff>
    </xdr:to>
    <xdr:sp macro="" textlink="">
      <xdr:nvSpPr>
        <xdr:cNvPr id="278" name="楕円 277"/>
        <xdr:cNvSpPr/>
      </xdr:nvSpPr>
      <xdr:spPr>
        <a:xfrm>
          <a:off x="15621000" y="1065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62</xdr:row>
      <xdr:rowOff>113592</xdr:rowOff>
    </xdr:from>
    <xdr:ext cx="736600" cy="259045"/>
    <xdr:sp macro="" textlink="">
      <xdr:nvSpPr>
        <xdr:cNvPr id="279" name="テキスト ボックス 278"/>
        <xdr:cNvSpPr txBox="1"/>
      </xdr:nvSpPr>
      <xdr:spPr>
        <a:xfrm>
          <a:off x="15290800" y="10743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61</xdr:row>
      <xdr:rowOff>166007</xdr:rowOff>
    </xdr:from>
    <xdr:to>
      <xdr:col>74</xdr:col>
      <xdr:colOff>31750</xdr:colOff>
      <xdr:row>62</xdr:row>
      <xdr:rowOff>96157</xdr:rowOff>
    </xdr:to>
    <xdr:sp macro="" textlink="">
      <xdr:nvSpPr>
        <xdr:cNvPr id="280" name="楕円 279"/>
        <xdr:cNvSpPr/>
      </xdr:nvSpPr>
      <xdr:spPr>
        <a:xfrm>
          <a:off x="14732000" y="10624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62</xdr:row>
      <xdr:rowOff>80934</xdr:rowOff>
    </xdr:from>
    <xdr:ext cx="762000" cy="259045"/>
    <xdr:sp macro="" textlink="">
      <xdr:nvSpPr>
        <xdr:cNvPr id="281" name="テキスト ボックス 280"/>
        <xdr:cNvSpPr txBox="1"/>
      </xdr:nvSpPr>
      <xdr:spPr>
        <a:xfrm>
          <a:off x="14401800" y="1071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61</xdr:row>
      <xdr:rowOff>166007</xdr:rowOff>
    </xdr:from>
    <xdr:to>
      <xdr:col>69</xdr:col>
      <xdr:colOff>142875</xdr:colOff>
      <xdr:row>62</xdr:row>
      <xdr:rowOff>96157</xdr:rowOff>
    </xdr:to>
    <xdr:sp macro="" textlink="">
      <xdr:nvSpPr>
        <xdr:cNvPr id="282" name="楕円 281"/>
        <xdr:cNvSpPr/>
      </xdr:nvSpPr>
      <xdr:spPr>
        <a:xfrm>
          <a:off x="13843000" y="10624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62</xdr:row>
      <xdr:rowOff>80934</xdr:rowOff>
    </xdr:from>
    <xdr:ext cx="762000" cy="259045"/>
    <xdr:sp macro="" textlink="">
      <xdr:nvSpPr>
        <xdr:cNvPr id="283" name="テキスト ボックス 282"/>
        <xdr:cNvSpPr txBox="1"/>
      </xdr:nvSpPr>
      <xdr:spPr>
        <a:xfrm>
          <a:off x="13512800" y="1071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61</xdr:row>
      <xdr:rowOff>117022</xdr:rowOff>
    </xdr:from>
    <xdr:to>
      <xdr:col>65</xdr:col>
      <xdr:colOff>53975</xdr:colOff>
      <xdr:row>62</xdr:row>
      <xdr:rowOff>47172</xdr:rowOff>
    </xdr:to>
    <xdr:sp macro="" textlink="">
      <xdr:nvSpPr>
        <xdr:cNvPr id="284" name="楕円 283"/>
        <xdr:cNvSpPr/>
      </xdr:nvSpPr>
      <xdr:spPr>
        <a:xfrm>
          <a:off x="12954000" y="1057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62</xdr:row>
      <xdr:rowOff>31949</xdr:rowOff>
    </xdr:from>
    <xdr:ext cx="762000" cy="259045"/>
    <xdr:sp macro="" textlink="">
      <xdr:nvSpPr>
        <xdr:cNvPr id="285" name="テキスト ボックス 284"/>
        <xdr:cNvSpPr txBox="1"/>
      </xdr:nvSpPr>
      <xdr:spPr>
        <a:xfrm>
          <a:off x="12623800" y="1066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6" name="正方形/長方形 28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7" name="正方形/長方形 28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8" name="正方形/長方形 28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9" name="正方形/長方形 28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90" name="正方形/長方形 28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91" name="正方形/長方形 29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2" name="正方形/長方形 29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正方形/長方形 29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4" name="正方形/長方形 29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5" name="正方形/長方形 29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6" name="テキスト ボックス 29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類似団体，全国平均とほぼ同水準であるが，県平均より高い数値となっているのは，主な要因として一部事務組合への負担金が影響している。</a:t>
          </a:r>
        </a:p>
        <a:p>
          <a:r>
            <a:rPr kumimoji="1" lang="ja-JP" altLang="en-US" sz="1200">
              <a:latin typeface="ＭＳ Ｐゴシック" panose="020B0600070205080204" pitchFamily="50" charset="-128"/>
              <a:ea typeface="ＭＳ Ｐゴシック" panose="020B0600070205080204" pitchFamily="50" charset="-128"/>
            </a:rPr>
            <a:t>　平成２９年度は，津山圏域資源循環施設組合のクリーンセンター建設に伴う起債償還が本格化（据置期間が終了し，元金償還が開始）した一方で，当該組合のその他の維持管理費に係る構成市町負担金の減額により，０．５％の減少となった。</a:t>
          </a:r>
        </a:p>
      </xdr:txBody>
    </xdr:sp>
    <xdr:clientData/>
  </xdr:twoCellAnchor>
  <xdr:oneCellAnchor>
    <xdr:from>
      <xdr:col>62</xdr:col>
      <xdr:colOff>6350</xdr:colOff>
      <xdr:row>29</xdr:row>
      <xdr:rowOff>107950</xdr:rowOff>
    </xdr:from>
    <xdr:ext cx="298543" cy="225703"/>
    <xdr:sp macro="" textlink="">
      <xdr:nvSpPr>
        <xdr:cNvPr id="297" name="テキスト ボックス 29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8" name="直線コネクタ 29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9" name="テキスト ボックス 29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300" name="直線コネクタ 29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301" name="テキスト ボックス 30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2" name="直線コネクタ 30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3" name="テキスト ボックス 30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4" name="直線コネクタ 30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5" name="テキスト ボックス 30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6" name="直線コネクタ 30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7" name="テキスト ボックス 30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8" name="直線コネクタ 30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9" name="テキスト ボックス 30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10" name="直線コネクタ 30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1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50800</xdr:rowOff>
    </xdr:from>
    <xdr:to>
      <xdr:col>82</xdr:col>
      <xdr:colOff>107950</xdr:colOff>
      <xdr:row>40</xdr:row>
      <xdr:rowOff>165100</xdr:rowOff>
    </xdr:to>
    <xdr:cxnSp macro="">
      <xdr:nvCxnSpPr>
        <xdr:cNvPr id="312" name="直線コネクタ 311"/>
        <xdr:cNvCxnSpPr/>
      </xdr:nvCxnSpPr>
      <xdr:spPr>
        <a:xfrm flipV="1">
          <a:off x="16510000" y="58801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137177</xdr:rowOff>
    </xdr:from>
    <xdr:ext cx="762000" cy="259045"/>
    <xdr:sp macro="" textlink="">
      <xdr:nvSpPr>
        <xdr:cNvPr id="313" name="補助費等最小値テキスト"/>
        <xdr:cNvSpPr txBox="1"/>
      </xdr:nvSpPr>
      <xdr:spPr>
        <a:xfrm>
          <a:off x="16598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165100</xdr:rowOff>
    </xdr:from>
    <xdr:to>
      <xdr:col>82</xdr:col>
      <xdr:colOff>196850</xdr:colOff>
      <xdr:row>40</xdr:row>
      <xdr:rowOff>165100</xdr:rowOff>
    </xdr:to>
    <xdr:cxnSp macro="">
      <xdr:nvCxnSpPr>
        <xdr:cNvPr id="314" name="直線コネクタ 313"/>
        <xdr:cNvCxnSpPr/>
      </xdr:nvCxnSpPr>
      <xdr:spPr>
        <a:xfrm>
          <a:off x="16421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137177</xdr:rowOff>
    </xdr:from>
    <xdr:ext cx="762000" cy="259045"/>
    <xdr:sp macro="" textlink="">
      <xdr:nvSpPr>
        <xdr:cNvPr id="315" name="補助費等最大値テキスト"/>
        <xdr:cNvSpPr txBox="1"/>
      </xdr:nvSpPr>
      <xdr:spPr>
        <a:xfrm>
          <a:off x="16598900" y="562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50800</xdr:rowOff>
    </xdr:from>
    <xdr:to>
      <xdr:col>82</xdr:col>
      <xdr:colOff>196850</xdr:colOff>
      <xdr:row>34</xdr:row>
      <xdr:rowOff>50800</xdr:rowOff>
    </xdr:to>
    <xdr:cxnSp macro="">
      <xdr:nvCxnSpPr>
        <xdr:cNvPr id="316" name="直線コネクタ 315"/>
        <xdr:cNvCxnSpPr/>
      </xdr:nvCxnSpPr>
      <xdr:spPr>
        <a:xfrm>
          <a:off x="16421100" y="588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46990</xdr:rowOff>
    </xdr:from>
    <xdr:to>
      <xdr:col>82</xdr:col>
      <xdr:colOff>107950</xdr:colOff>
      <xdr:row>37</xdr:row>
      <xdr:rowOff>85090</xdr:rowOff>
    </xdr:to>
    <xdr:cxnSp macro="">
      <xdr:nvCxnSpPr>
        <xdr:cNvPr id="317" name="直線コネクタ 316"/>
        <xdr:cNvCxnSpPr/>
      </xdr:nvCxnSpPr>
      <xdr:spPr>
        <a:xfrm flipV="1">
          <a:off x="15671800" y="63906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44467</xdr:rowOff>
    </xdr:from>
    <xdr:ext cx="762000" cy="259045"/>
    <xdr:sp macro="" textlink="">
      <xdr:nvSpPr>
        <xdr:cNvPr id="318" name="補助費等平均値テキスト"/>
        <xdr:cNvSpPr txBox="1"/>
      </xdr:nvSpPr>
      <xdr:spPr>
        <a:xfrm>
          <a:off x="16598900" y="6388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72390</xdr:rowOff>
    </xdr:from>
    <xdr:to>
      <xdr:col>82</xdr:col>
      <xdr:colOff>158750</xdr:colOff>
      <xdr:row>38</xdr:row>
      <xdr:rowOff>2540</xdr:rowOff>
    </xdr:to>
    <xdr:sp macro="" textlink="">
      <xdr:nvSpPr>
        <xdr:cNvPr id="319" name="フローチャート: 判断 318"/>
        <xdr:cNvSpPr/>
      </xdr:nvSpPr>
      <xdr:spPr>
        <a:xfrm>
          <a:off x="164592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142240</xdr:rowOff>
    </xdr:from>
    <xdr:to>
      <xdr:col>78</xdr:col>
      <xdr:colOff>69850</xdr:colOff>
      <xdr:row>37</xdr:row>
      <xdr:rowOff>85090</xdr:rowOff>
    </xdr:to>
    <xdr:cxnSp macro="">
      <xdr:nvCxnSpPr>
        <xdr:cNvPr id="320" name="直線コネクタ 319"/>
        <xdr:cNvCxnSpPr/>
      </xdr:nvCxnSpPr>
      <xdr:spPr>
        <a:xfrm>
          <a:off x="14782800" y="63144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19050</xdr:rowOff>
    </xdr:from>
    <xdr:to>
      <xdr:col>78</xdr:col>
      <xdr:colOff>120650</xdr:colOff>
      <xdr:row>37</xdr:row>
      <xdr:rowOff>120650</xdr:rowOff>
    </xdr:to>
    <xdr:sp macro="" textlink="">
      <xdr:nvSpPr>
        <xdr:cNvPr id="321" name="フローチャート: 判断 320"/>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130827</xdr:rowOff>
    </xdr:from>
    <xdr:ext cx="736600" cy="259045"/>
    <xdr:sp macro="" textlink="">
      <xdr:nvSpPr>
        <xdr:cNvPr id="322" name="テキスト ボックス 321"/>
        <xdr:cNvSpPr txBox="1"/>
      </xdr:nvSpPr>
      <xdr:spPr>
        <a:xfrm>
          <a:off x="15290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142240</xdr:rowOff>
    </xdr:from>
    <xdr:to>
      <xdr:col>73</xdr:col>
      <xdr:colOff>180975</xdr:colOff>
      <xdr:row>37</xdr:row>
      <xdr:rowOff>16510</xdr:rowOff>
    </xdr:to>
    <xdr:cxnSp macro="">
      <xdr:nvCxnSpPr>
        <xdr:cNvPr id="323" name="直線コネクタ 322"/>
        <xdr:cNvCxnSpPr/>
      </xdr:nvCxnSpPr>
      <xdr:spPr>
        <a:xfrm flipV="1">
          <a:off x="13893800" y="63144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24" name="フローチャート: 判断 323"/>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25" name="テキスト ボックス 324"/>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16510</xdr:rowOff>
    </xdr:from>
    <xdr:to>
      <xdr:col>69</xdr:col>
      <xdr:colOff>92075</xdr:colOff>
      <xdr:row>37</xdr:row>
      <xdr:rowOff>31750</xdr:rowOff>
    </xdr:to>
    <xdr:cxnSp macro="">
      <xdr:nvCxnSpPr>
        <xdr:cNvPr id="326" name="直線コネクタ 325"/>
        <xdr:cNvCxnSpPr/>
      </xdr:nvCxnSpPr>
      <xdr:spPr>
        <a:xfrm flipV="1">
          <a:off x="13004800" y="63601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114300</xdr:rowOff>
    </xdr:from>
    <xdr:to>
      <xdr:col>69</xdr:col>
      <xdr:colOff>142875</xdr:colOff>
      <xdr:row>37</xdr:row>
      <xdr:rowOff>44450</xdr:rowOff>
    </xdr:to>
    <xdr:sp macro="" textlink="">
      <xdr:nvSpPr>
        <xdr:cNvPr id="327" name="フローチャート: 判断 326"/>
        <xdr:cNvSpPr/>
      </xdr:nvSpPr>
      <xdr:spPr>
        <a:xfrm>
          <a:off x="13843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54627</xdr:rowOff>
    </xdr:from>
    <xdr:ext cx="762000" cy="259045"/>
    <xdr:sp macro="" textlink="">
      <xdr:nvSpPr>
        <xdr:cNvPr id="328" name="テキスト ボックス 327"/>
        <xdr:cNvSpPr txBox="1"/>
      </xdr:nvSpPr>
      <xdr:spPr>
        <a:xfrm>
          <a:off x="13512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106680</xdr:rowOff>
    </xdr:from>
    <xdr:to>
      <xdr:col>65</xdr:col>
      <xdr:colOff>53975</xdr:colOff>
      <xdr:row>37</xdr:row>
      <xdr:rowOff>36830</xdr:rowOff>
    </xdr:to>
    <xdr:sp macro="" textlink="">
      <xdr:nvSpPr>
        <xdr:cNvPr id="329" name="フローチャート: 判断 328"/>
        <xdr:cNvSpPr/>
      </xdr:nvSpPr>
      <xdr:spPr>
        <a:xfrm>
          <a:off x="12954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47007</xdr:rowOff>
    </xdr:from>
    <xdr:ext cx="762000" cy="259045"/>
    <xdr:sp macro="" textlink="">
      <xdr:nvSpPr>
        <xdr:cNvPr id="330" name="テキスト ボックス 329"/>
        <xdr:cNvSpPr txBox="1"/>
      </xdr:nvSpPr>
      <xdr:spPr>
        <a:xfrm>
          <a:off x="12623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1" name="テキスト ボックス 33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2" name="テキスト ボックス 33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3" name="テキスト ボックス 33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4" name="テキスト ボックス 33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5" name="テキスト ボックス 33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167640</xdr:rowOff>
    </xdr:from>
    <xdr:to>
      <xdr:col>82</xdr:col>
      <xdr:colOff>158750</xdr:colOff>
      <xdr:row>37</xdr:row>
      <xdr:rowOff>97790</xdr:rowOff>
    </xdr:to>
    <xdr:sp macro="" textlink="">
      <xdr:nvSpPr>
        <xdr:cNvPr id="336" name="楕円 335"/>
        <xdr:cNvSpPr/>
      </xdr:nvSpPr>
      <xdr:spPr>
        <a:xfrm>
          <a:off x="164592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12717</xdr:rowOff>
    </xdr:from>
    <xdr:ext cx="762000" cy="259045"/>
    <xdr:sp macro="" textlink="">
      <xdr:nvSpPr>
        <xdr:cNvPr id="337" name="補助費等該当値テキスト"/>
        <xdr:cNvSpPr txBox="1"/>
      </xdr:nvSpPr>
      <xdr:spPr>
        <a:xfrm>
          <a:off x="16598900" y="618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34290</xdr:rowOff>
    </xdr:from>
    <xdr:to>
      <xdr:col>78</xdr:col>
      <xdr:colOff>120650</xdr:colOff>
      <xdr:row>37</xdr:row>
      <xdr:rowOff>135890</xdr:rowOff>
    </xdr:to>
    <xdr:sp macro="" textlink="">
      <xdr:nvSpPr>
        <xdr:cNvPr id="338" name="楕円 337"/>
        <xdr:cNvSpPr/>
      </xdr:nvSpPr>
      <xdr:spPr>
        <a:xfrm>
          <a:off x="15621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120667</xdr:rowOff>
    </xdr:from>
    <xdr:ext cx="736600" cy="259045"/>
    <xdr:sp macro="" textlink="">
      <xdr:nvSpPr>
        <xdr:cNvPr id="339" name="テキスト ボックス 338"/>
        <xdr:cNvSpPr txBox="1"/>
      </xdr:nvSpPr>
      <xdr:spPr>
        <a:xfrm>
          <a:off x="15290800" y="646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91440</xdr:rowOff>
    </xdr:from>
    <xdr:to>
      <xdr:col>74</xdr:col>
      <xdr:colOff>31750</xdr:colOff>
      <xdr:row>37</xdr:row>
      <xdr:rowOff>21590</xdr:rowOff>
    </xdr:to>
    <xdr:sp macro="" textlink="">
      <xdr:nvSpPr>
        <xdr:cNvPr id="340" name="楕円 339"/>
        <xdr:cNvSpPr/>
      </xdr:nvSpPr>
      <xdr:spPr>
        <a:xfrm>
          <a:off x="14732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31767</xdr:rowOff>
    </xdr:from>
    <xdr:ext cx="762000" cy="259045"/>
    <xdr:sp macro="" textlink="">
      <xdr:nvSpPr>
        <xdr:cNvPr id="341" name="テキスト ボックス 340"/>
        <xdr:cNvSpPr txBox="1"/>
      </xdr:nvSpPr>
      <xdr:spPr>
        <a:xfrm>
          <a:off x="14401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137160</xdr:rowOff>
    </xdr:from>
    <xdr:to>
      <xdr:col>69</xdr:col>
      <xdr:colOff>142875</xdr:colOff>
      <xdr:row>37</xdr:row>
      <xdr:rowOff>67310</xdr:rowOff>
    </xdr:to>
    <xdr:sp macro="" textlink="">
      <xdr:nvSpPr>
        <xdr:cNvPr id="342" name="楕円 341"/>
        <xdr:cNvSpPr/>
      </xdr:nvSpPr>
      <xdr:spPr>
        <a:xfrm>
          <a:off x="13843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52087</xdr:rowOff>
    </xdr:from>
    <xdr:ext cx="762000" cy="259045"/>
    <xdr:sp macro="" textlink="">
      <xdr:nvSpPr>
        <xdr:cNvPr id="343" name="テキスト ボックス 342"/>
        <xdr:cNvSpPr txBox="1"/>
      </xdr:nvSpPr>
      <xdr:spPr>
        <a:xfrm>
          <a:off x="13512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152400</xdr:rowOff>
    </xdr:from>
    <xdr:to>
      <xdr:col>65</xdr:col>
      <xdr:colOff>53975</xdr:colOff>
      <xdr:row>37</xdr:row>
      <xdr:rowOff>82550</xdr:rowOff>
    </xdr:to>
    <xdr:sp macro="" textlink="">
      <xdr:nvSpPr>
        <xdr:cNvPr id="344" name="楕円 343"/>
        <xdr:cNvSpPr/>
      </xdr:nvSpPr>
      <xdr:spPr>
        <a:xfrm>
          <a:off x="12954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67327</xdr:rowOff>
    </xdr:from>
    <xdr:ext cx="762000" cy="259045"/>
    <xdr:sp macro="" textlink="">
      <xdr:nvSpPr>
        <xdr:cNvPr id="345" name="テキスト ボックス 344"/>
        <xdr:cNvSpPr txBox="1"/>
      </xdr:nvSpPr>
      <xdr:spPr>
        <a:xfrm>
          <a:off x="12623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6" name="正方形/長方形 34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7" name="正方形/長方形 34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8" name="正方形/長方形 34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9" name="正方形/長方形 34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50" name="正方形/長方形 34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1" name="正方形/長方形 35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2" name="正方形/長方形 35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正方形/長方形 35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4" name="正方形/長方形 35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5" name="正方形/長方形 35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6" name="テキスト ボックス 35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小中学校施設耐震補強等整備事業による公債費の増や平成２５年度に発行した第三セクター等改革推進債の影響により，高い水準が継続している。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第三セクター等改革推進債については，平成３０年９月に利率見直しや基金を活用した繰上償還を予定しているが，将来的な公債費削減を図るため，普通建設事業の見直しや進度調整を行うことで新規発行額を抑制するとともに，発行にあたっては合併特例債等の有利な起債を活用し，後年度負担の軽減を図る。</a:t>
          </a:r>
        </a:p>
      </xdr:txBody>
    </xdr:sp>
    <xdr:clientData/>
  </xdr:twoCellAnchor>
  <xdr:oneCellAnchor>
    <xdr:from>
      <xdr:col>3</xdr:col>
      <xdr:colOff>123825</xdr:colOff>
      <xdr:row>69</xdr:row>
      <xdr:rowOff>107950</xdr:rowOff>
    </xdr:from>
    <xdr:ext cx="298543" cy="225703"/>
    <xdr:sp macro="" textlink="">
      <xdr:nvSpPr>
        <xdr:cNvPr id="357" name="テキスト ボックス 35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8" name="直線コネクタ 35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9" name="テキスト ボックス 35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60" name="直線コネクタ 35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61" name="テキスト ボックス 36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62" name="直線コネクタ 36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3" name="テキスト ボックス 36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4" name="直線コネクタ 36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5" name="テキスト ボックス 36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6" name="直線コネクタ 36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7" name="テキスト ボックス 36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8" name="直線コネクタ 36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9" name="テキスト ボックス 36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70" name="直線コネクタ 36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71" name="テキスト ボックス 37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72" name="直線コネクタ 37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3" name="テキスト ボックス 37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26307</xdr:rowOff>
    </xdr:from>
    <xdr:to>
      <xdr:col>24</xdr:col>
      <xdr:colOff>25400</xdr:colOff>
      <xdr:row>82</xdr:row>
      <xdr:rowOff>29029</xdr:rowOff>
    </xdr:to>
    <xdr:cxnSp macro="">
      <xdr:nvCxnSpPr>
        <xdr:cNvPr id="375" name="直線コネクタ 374"/>
        <xdr:cNvCxnSpPr/>
      </xdr:nvCxnSpPr>
      <xdr:spPr>
        <a:xfrm flipV="1">
          <a:off x="4826000" y="12542157"/>
          <a:ext cx="0" cy="1545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1106</xdr:rowOff>
    </xdr:from>
    <xdr:ext cx="762000" cy="259045"/>
    <xdr:sp macro="" textlink="">
      <xdr:nvSpPr>
        <xdr:cNvPr id="376" name="公債費最小値テキスト"/>
        <xdr:cNvSpPr txBox="1"/>
      </xdr:nvSpPr>
      <xdr:spPr>
        <a:xfrm>
          <a:off x="4914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29029</xdr:rowOff>
    </xdr:from>
    <xdr:to>
      <xdr:col>24</xdr:col>
      <xdr:colOff>114300</xdr:colOff>
      <xdr:row>82</xdr:row>
      <xdr:rowOff>29029</xdr:rowOff>
    </xdr:to>
    <xdr:cxnSp macro="">
      <xdr:nvCxnSpPr>
        <xdr:cNvPr id="377" name="直線コネクタ 376"/>
        <xdr:cNvCxnSpPr/>
      </xdr:nvCxnSpPr>
      <xdr:spPr>
        <a:xfrm>
          <a:off x="4737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112684</xdr:rowOff>
    </xdr:from>
    <xdr:ext cx="762000" cy="259045"/>
    <xdr:sp macro="" textlink="">
      <xdr:nvSpPr>
        <xdr:cNvPr id="378" name="公債費最大値テキスト"/>
        <xdr:cNvSpPr txBox="1"/>
      </xdr:nvSpPr>
      <xdr:spPr>
        <a:xfrm>
          <a:off x="4914900" y="1228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26307</xdr:rowOff>
    </xdr:from>
    <xdr:to>
      <xdr:col>24</xdr:col>
      <xdr:colOff>114300</xdr:colOff>
      <xdr:row>73</xdr:row>
      <xdr:rowOff>26307</xdr:rowOff>
    </xdr:to>
    <xdr:cxnSp macro="">
      <xdr:nvCxnSpPr>
        <xdr:cNvPr id="379" name="直線コネクタ 378"/>
        <xdr:cNvCxnSpPr/>
      </xdr:nvCxnSpPr>
      <xdr:spPr>
        <a:xfrm>
          <a:off x="4737100" y="1254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99786</xdr:rowOff>
    </xdr:from>
    <xdr:to>
      <xdr:col>24</xdr:col>
      <xdr:colOff>25400</xdr:colOff>
      <xdr:row>80</xdr:row>
      <xdr:rowOff>99786</xdr:rowOff>
    </xdr:to>
    <xdr:cxnSp macro="">
      <xdr:nvCxnSpPr>
        <xdr:cNvPr id="380" name="直線コネクタ 379"/>
        <xdr:cNvCxnSpPr/>
      </xdr:nvCxnSpPr>
      <xdr:spPr>
        <a:xfrm>
          <a:off x="3987800" y="138157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100891</xdr:rowOff>
    </xdr:from>
    <xdr:ext cx="762000" cy="259045"/>
    <xdr:sp macro="" textlink="">
      <xdr:nvSpPr>
        <xdr:cNvPr id="381" name="公債費平均値テキスト"/>
        <xdr:cNvSpPr txBox="1"/>
      </xdr:nvSpPr>
      <xdr:spPr>
        <a:xfrm>
          <a:off x="4914900" y="131310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84364</xdr:rowOff>
    </xdr:from>
    <xdr:to>
      <xdr:col>24</xdr:col>
      <xdr:colOff>76200</xdr:colOff>
      <xdr:row>78</xdr:row>
      <xdr:rowOff>14514</xdr:rowOff>
    </xdr:to>
    <xdr:sp macro="" textlink="">
      <xdr:nvSpPr>
        <xdr:cNvPr id="382" name="フローチャート: 判断 381"/>
        <xdr:cNvSpPr/>
      </xdr:nvSpPr>
      <xdr:spPr>
        <a:xfrm>
          <a:off x="47752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75293</xdr:rowOff>
    </xdr:from>
    <xdr:to>
      <xdr:col>19</xdr:col>
      <xdr:colOff>187325</xdr:colOff>
      <xdr:row>80</xdr:row>
      <xdr:rowOff>99786</xdr:rowOff>
    </xdr:to>
    <xdr:cxnSp macro="">
      <xdr:nvCxnSpPr>
        <xdr:cNvPr id="383" name="直線コネクタ 382"/>
        <xdr:cNvCxnSpPr/>
      </xdr:nvCxnSpPr>
      <xdr:spPr>
        <a:xfrm>
          <a:off x="3098800" y="13619843"/>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95250</xdr:rowOff>
    </xdr:from>
    <xdr:to>
      <xdr:col>20</xdr:col>
      <xdr:colOff>38100</xdr:colOff>
      <xdr:row>78</xdr:row>
      <xdr:rowOff>25400</xdr:rowOff>
    </xdr:to>
    <xdr:sp macro="" textlink="">
      <xdr:nvSpPr>
        <xdr:cNvPr id="384" name="フローチャート: 判断 383"/>
        <xdr:cNvSpPr/>
      </xdr:nvSpPr>
      <xdr:spPr>
        <a:xfrm>
          <a:off x="3937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35577</xdr:rowOff>
    </xdr:from>
    <xdr:ext cx="736600" cy="259045"/>
    <xdr:sp macro="" textlink="">
      <xdr:nvSpPr>
        <xdr:cNvPr id="385" name="テキスト ボックス 384"/>
        <xdr:cNvSpPr txBox="1"/>
      </xdr:nvSpPr>
      <xdr:spPr>
        <a:xfrm>
          <a:off x="3606800" y="1306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75293</xdr:rowOff>
    </xdr:from>
    <xdr:to>
      <xdr:col>15</xdr:col>
      <xdr:colOff>98425</xdr:colOff>
      <xdr:row>80</xdr:row>
      <xdr:rowOff>1814</xdr:rowOff>
    </xdr:to>
    <xdr:cxnSp macro="">
      <xdr:nvCxnSpPr>
        <xdr:cNvPr id="386" name="直線コネクタ 385"/>
        <xdr:cNvCxnSpPr/>
      </xdr:nvCxnSpPr>
      <xdr:spPr>
        <a:xfrm flipV="1">
          <a:off x="2209800" y="13619843"/>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70757</xdr:rowOff>
    </xdr:from>
    <xdr:to>
      <xdr:col>15</xdr:col>
      <xdr:colOff>149225</xdr:colOff>
      <xdr:row>77</xdr:row>
      <xdr:rowOff>907</xdr:rowOff>
    </xdr:to>
    <xdr:sp macro="" textlink="">
      <xdr:nvSpPr>
        <xdr:cNvPr id="387" name="フローチャート: 判断 386"/>
        <xdr:cNvSpPr/>
      </xdr:nvSpPr>
      <xdr:spPr>
        <a:xfrm>
          <a:off x="3048000" y="1310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11084</xdr:rowOff>
    </xdr:from>
    <xdr:ext cx="762000" cy="259045"/>
    <xdr:sp macro="" textlink="">
      <xdr:nvSpPr>
        <xdr:cNvPr id="388" name="テキスト ボックス 387"/>
        <xdr:cNvSpPr txBox="1"/>
      </xdr:nvSpPr>
      <xdr:spPr>
        <a:xfrm>
          <a:off x="2717800" y="1286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140607</xdr:rowOff>
    </xdr:from>
    <xdr:to>
      <xdr:col>11</xdr:col>
      <xdr:colOff>9525</xdr:colOff>
      <xdr:row>80</xdr:row>
      <xdr:rowOff>1814</xdr:rowOff>
    </xdr:to>
    <xdr:cxnSp macro="">
      <xdr:nvCxnSpPr>
        <xdr:cNvPr id="389" name="直線コネクタ 388"/>
        <xdr:cNvCxnSpPr/>
      </xdr:nvCxnSpPr>
      <xdr:spPr>
        <a:xfrm>
          <a:off x="1320800" y="136851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29936</xdr:rowOff>
    </xdr:from>
    <xdr:to>
      <xdr:col>11</xdr:col>
      <xdr:colOff>60325</xdr:colOff>
      <xdr:row>77</xdr:row>
      <xdr:rowOff>131536</xdr:rowOff>
    </xdr:to>
    <xdr:sp macro="" textlink="">
      <xdr:nvSpPr>
        <xdr:cNvPr id="390" name="フローチャート: 判断 389"/>
        <xdr:cNvSpPr/>
      </xdr:nvSpPr>
      <xdr:spPr>
        <a:xfrm>
          <a:off x="2159000" y="1323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141713</xdr:rowOff>
    </xdr:from>
    <xdr:ext cx="762000" cy="259045"/>
    <xdr:sp macro="" textlink="">
      <xdr:nvSpPr>
        <xdr:cNvPr id="391" name="テキスト ボックス 390"/>
        <xdr:cNvSpPr txBox="1"/>
      </xdr:nvSpPr>
      <xdr:spPr>
        <a:xfrm>
          <a:off x="1828800" y="13000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62593</xdr:rowOff>
    </xdr:from>
    <xdr:to>
      <xdr:col>6</xdr:col>
      <xdr:colOff>171450</xdr:colOff>
      <xdr:row>77</xdr:row>
      <xdr:rowOff>164193</xdr:rowOff>
    </xdr:to>
    <xdr:sp macro="" textlink="">
      <xdr:nvSpPr>
        <xdr:cNvPr id="392" name="フローチャート: 判断 391"/>
        <xdr:cNvSpPr/>
      </xdr:nvSpPr>
      <xdr:spPr>
        <a:xfrm>
          <a:off x="1270000" y="1326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2920</xdr:rowOff>
    </xdr:from>
    <xdr:ext cx="762000" cy="259045"/>
    <xdr:sp macro="" textlink="">
      <xdr:nvSpPr>
        <xdr:cNvPr id="393" name="テキスト ボックス 392"/>
        <xdr:cNvSpPr txBox="1"/>
      </xdr:nvSpPr>
      <xdr:spPr>
        <a:xfrm>
          <a:off x="939800" y="1303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4" name="テキスト ボックス 39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5" name="テキスト ボックス 39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6" name="テキスト ボックス 39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7" name="テキスト ボックス 39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8" name="テキスト ボックス 39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48986</xdr:rowOff>
    </xdr:from>
    <xdr:to>
      <xdr:col>24</xdr:col>
      <xdr:colOff>76200</xdr:colOff>
      <xdr:row>80</xdr:row>
      <xdr:rowOff>150586</xdr:rowOff>
    </xdr:to>
    <xdr:sp macro="" textlink="">
      <xdr:nvSpPr>
        <xdr:cNvPr id="399" name="楕円 398"/>
        <xdr:cNvSpPr/>
      </xdr:nvSpPr>
      <xdr:spPr>
        <a:xfrm>
          <a:off x="4775200" y="1376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80</xdr:row>
      <xdr:rowOff>21063</xdr:rowOff>
    </xdr:from>
    <xdr:ext cx="762000" cy="259045"/>
    <xdr:sp macro="" textlink="">
      <xdr:nvSpPr>
        <xdr:cNvPr id="400" name="公債費該当値テキスト"/>
        <xdr:cNvSpPr txBox="1"/>
      </xdr:nvSpPr>
      <xdr:spPr>
        <a:xfrm>
          <a:off x="4914900" y="1373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48986</xdr:rowOff>
    </xdr:from>
    <xdr:to>
      <xdr:col>20</xdr:col>
      <xdr:colOff>38100</xdr:colOff>
      <xdr:row>80</xdr:row>
      <xdr:rowOff>150586</xdr:rowOff>
    </xdr:to>
    <xdr:sp macro="" textlink="">
      <xdr:nvSpPr>
        <xdr:cNvPr id="401" name="楕円 400"/>
        <xdr:cNvSpPr/>
      </xdr:nvSpPr>
      <xdr:spPr>
        <a:xfrm>
          <a:off x="3937000" y="1376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135363</xdr:rowOff>
    </xdr:from>
    <xdr:ext cx="736600" cy="259045"/>
    <xdr:sp macro="" textlink="">
      <xdr:nvSpPr>
        <xdr:cNvPr id="402" name="テキスト ボックス 401"/>
        <xdr:cNvSpPr txBox="1"/>
      </xdr:nvSpPr>
      <xdr:spPr>
        <a:xfrm>
          <a:off x="3606800" y="13851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24493</xdr:rowOff>
    </xdr:from>
    <xdr:to>
      <xdr:col>15</xdr:col>
      <xdr:colOff>149225</xdr:colOff>
      <xdr:row>79</xdr:row>
      <xdr:rowOff>126093</xdr:rowOff>
    </xdr:to>
    <xdr:sp macro="" textlink="">
      <xdr:nvSpPr>
        <xdr:cNvPr id="403" name="楕円 402"/>
        <xdr:cNvSpPr/>
      </xdr:nvSpPr>
      <xdr:spPr>
        <a:xfrm>
          <a:off x="3048000" y="1356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110870</xdr:rowOff>
    </xdr:from>
    <xdr:ext cx="762000" cy="259045"/>
    <xdr:sp macro="" textlink="">
      <xdr:nvSpPr>
        <xdr:cNvPr id="404" name="テキスト ボックス 403"/>
        <xdr:cNvSpPr txBox="1"/>
      </xdr:nvSpPr>
      <xdr:spPr>
        <a:xfrm>
          <a:off x="2717800" y="1365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122464</xdr:rowOff>
    </xdr:from>
    <xdr:to>
      <xdr:col>11</xdr:col>
      <xdr:colOff>60325</xdr:colOff>
      <xdr:row>80</xdr:row>
      <xdr:rowOff>52614</xdr:rowOff>
    </xdr:to>
    <xdr:sp macro="" textlink="">
      <xdr:nvSpPr>
        <xdr:cNvPr id="405" name="楕円 404"/>
        <xdr:cNvSpPr/>
      </xdr:nvSpPr>
      <xdr:spPr>
        <a:xfrm>
          <a:off x="2159000" y="1366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37391</xdr:rowOff>
    </xdr:from>
    <xdr:ext cx="762000" cy="259045"/>
    <xdr:sp macro="" textlink="">
      <xdr:nvSpPr>
        <xdr:cNvPr id="406" name="テキスト ボックス 405"/>
        <xdr:cNvSpPr txBox="1"/>
      </xdr:nvSpPr>
      <xdr:spPr>
        <a:xfrm>
          <a:off x="1828800" y="13753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89807</xdr:rowOff>
    </xdr:from>
    <xdr:to>
      <xdr:col>6</xdr:col>
      <xdr:colOff>171450</xdr:colOff>
      <xdr:row>80</xdr:row>
      <xdr:rowOff>19957</xdr:rowOff>
    </xdr:to>
    <xdr:sp macro="" textlink="">
      <xdr:nvSpPr>
        <xdr:cNvPr id="407" name="楕円 406"/>
        <xdr:cNvSpPr/>
      </xdr:nvSpPr>
      <xdr:spPr>
        <a:xfrm>
          <a:off x="1270000" y="1363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4734</xdr:rowOff>
    </xdr:from>
    <xdr:ext cx="762000" cy="259045"/>
    <xdr:sp macro="" textlink="">
      <xdr:nvSpPr>
        <xdr:cNvPr id="408" name="テキスト ボックス 407"/>
        <xdr:cNvSpPr txBox="1"/>
      </xdr:nvSpPr>
      <xdr:spPr>
        <a:xfrm>
          <a:off x="939800" y="1372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9" name="正方形/長方形 40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10" name="正方形/長方形 40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11" name="正方形/長方形 41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12" name="正方形/長方形 41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3" name="正方形/長方形 41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4" name="正方形/長方形 41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5" name="正方形/長方形 41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6" name="正方形/長方形 41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7" name="正方形/長方形 41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8" name="正方形/長方形 41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9" name="テキスト ボックス 41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平成２８年度は県平均を上回っていたが，平成２９年度は，類似団体，全国，県平均のいずれも下回った。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今後も引き続き，行財政改革の取り組みを着実に実行し，経常的経費の抑制に努めていく。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20" name="テキスト ボックス 41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21" name="直線コネクタ 42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22" name="テキスト ボックス 42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3" name="直線コネクタ 42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4" name="テキスト ボックス 42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5" name="直線コネクタ 42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6" name="テキスト ボックス 42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7" name="直線コネクタ 42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8" name="テキスト ボックス 42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9" name="直線コネクタ 42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30" name="テキスト ボックス 42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31" name="直線コネクタ 43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32" name="テキスト ボックス 43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3" name="直線コネクタ 43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4" name="テキスト ボックス 43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66040</xdr:rowOff>
    </xdr:from>
    <xdr:to>
      <xdr:col>82</xdr:col>
      <xdr:colOff>107950</xdr:colOff>
      <xdr:row>80</xdr:row>
      <xdr:rowOff>73661</xdr:rowOff>
    </xdr:to>
    <xdr:cxnSp macro="">
      <xdr:nvCxnSpPr>
        <xdr:cNvPr id="436" name="直線コネクタ 435"/>
        <xdr:cNvCxnSpPr/>
      </xdr:nvCxnSpPr>
      <xdr:spPr>
        <a:xfrm flipV="1">
          <a:off x="16510000" y="12410440"/>
          <a:ext cx="0" cy="1379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45738</xdr:rowOff>
    </xdr:from>
    <xdr:ext cx="762000" cy="259045"/>
    <xdr:sp macro="" textlink="">
      <xdr:nvSpPr>
        <xdr:cNvPr id="437" name="公債費以外最小値テキスト"/>
        <xdr:cNvSpPr txBox="1"/>
      </xdr:nvSpPr>
      <xdr:spPr>
        <a:xfrm>
          <a:off x="16598900" y="1376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73661</xdr:rowOff>
    </xdr:from>
    <xdr:to>
      <xdr:col>82</xdr:col>
      <xdr:colOff>196850</xdr:colOff>
      <xdr:row>80</xdr:row>
      <xdr:rowOff>73661</xdr:rowOff>
    </xdr:to>
    <xdr:cxnSp macro="">
      <xdr:nvCxnSpPr>
        <xdr:cNvPr id="438" name="直線コネクタ 437"/>
        <xdr:cNvCxnSpPr/>
      </xdr:nvCxnSpPr>
      <xdr:spPr>
        <a:xfrm>
          <a:off x="16421100" y="13789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152417</xdr:rowOff>
    </xdr:from>
    <xdr:ext cx="762000" cy="259045"/>
    <xdr:sp macro="" textlink="">
      <xdr:nvSpPr>
        <xdr:cNvPr id="439" name="公債費以外最大値テキスト"/>
        <xdr:cNvSpPr txBox="1"/>
      </xdr:nvSpPr>
      <xdr:spPr>
        <a:xfrm>
          <a:off x="16598900" y="1215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66040</xdr:rowOff>
    </xdr:from>
    <xdr:to>
      <xdr:col>82</xdr:col>
      <xdr:colOff>196850</xdr:colOff>
      <xdr:row>72</xdr:row>
      <xdr:rowOff>66040</xdr:rowOff>
    </xdr:to>
    <xdr:cxnSp macro="">
      <xdr:nvCxnSpPr>
        <xdr:cNvPr id="440" name="直線コネクタ 439"/>
        <xdr:cNvCxnSpPr/>
      </xdr:nvCxnSpPr>
      <xdr:spPr>
        <a:xfrm>
          <a:off x="16421100" y="1241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168910</xdr:rowOff>
    </xdr:from>
    <xdr:to>
      <xdr:col>82</xdr:col>
      <xdr:colOff>107950</xdr:colOff>
      <xdr:row>74</xdr:row>
      <xdr:rowOff>27940</xdr:rowOff>
    </xdr:to>
    <xdr:cxnSp macro="">
      <xdr:nvCxnSpPr>
        <xdr:cNvPr id="441" name="直線コネクタ 440"/>
        <xdr:cNvCxnSpPr/>
      </xdr:nvCxnSpPr>
      <xdr:spPr>
        <a:xfrm flipV="1">
          <a:off x="15671800" y="126847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25417</xdr:rowOff>
    </xdr:from>
    <xdr:ext cx="762000" cy="259045"/>
    <xdr:sp macro="" textlink="">
      <xdr:nvSpPr>
        <xdr:cNvPr id="442" name="公債費以外平均値テキスト"/>
        <xdr:cNvSpPr txBox="1"/>
      </xdr:nvSpPr>
      <xdr:spPr>
        <a:xfrm>
          <a:off x="16598900" y="12712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53340</xdr:rowOff>
    </xdr:from>
    <xdr:to>
      <xdr:col>82</xdr:col>
      <xdr:colOff>158750</xdr:colOff>
      <xdr:row>74</xdr:row>
      <xdr:rowOff>154940</xdr:rowOff>
    </xdr:to>
    <xdr:sp macro="" textlink="">
      <xdr:nvSpPr>
        <xdr:cNvPr id="443" name="フローチャート: 判断 442"/>
        <xdr:cNvSpPr/>
      </xdr:nvSpPr>
      <xdr:spPr>
        <a:xfrm>
          <a:off x="16459200" y="1274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8890</xdr:rowOff>
    </xdr:from>
    <xdr:to>
      <xdr:col>78</xdr:col>
      <xdr:colOff>69850</xdr:colOff>
      <xdr:row>74</xdr:row>
      <xdr:rowOff>27940</xdr:rowOff>
    </xdr:to>
    <xdr:cxnSp macro="">
      <xdr:nvCxnSpPr>
        <xdr:cNvPr id="444" name="直線コネクタ 443"/>
        <xdr:cNvCxnSpPr/>
      </xdr:nvCxnSpPr>
      <xdr:spPr>
        <a:xfrm>
          <a:off x="14782800" y="1252474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22860</xdr:rowOff>
    </xdr:from>
    <xdr:to>
      <xdr:col>78</xdr:col>
      <xdr:colOff>120650</xdr:colOff>
      <xdr:row>74</xdr:row>
      <xdr:rowOff>124460</xdr:rowOff>
    </xdr:to>
    <xdr:sp macro="" textlink="">
      <xdr:nvSpPr>
        <xdr:cNvPr id="445" name="フローチャート: 判断 444"/>
        <xdr:cNvSpPr/>
      </xdr:nvSpPr>
      <xdr:spPr>
        <a:xfrm>
          <a:off x="15621000" y="1271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109237</xdr:rowOff>
    </xdr:from>
    <xdr:ext cx="736600" cy="259045"/>
    <xdr:sp macro="" textlink="">
      <xdr:nvSpPr>
        <xdr:cNvPr id="446" name="テキスト ボックス 445"/>
        <xdr:cNvSpPr txBox="1"/>
      </xdr:nvSpPr>
      <xdr:spPr>
        <a:xfrm>
          <a:off x="15290800" y="12796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8890</xdr:rowOff>
    </xdr:from>
    <xdr:to>
      <xdr:col>73</xdr:col>
      <xdr:colOff>180975</xdr:colOff>
      <xdr:row>73</xdr:row>
      <xdr:rowOff>62230</xdr:rowOff>
    </xdr:to>
    <xdr:cxnSp macro="">
      <xdr:nvCxnSpPr>
        <xdr:cNvPr id="447" name="直線コネクタ 446"/>
        <xdr:cNvCxnSpPr/>
      </xdr:nvCxnSpPr>
      <xdr:spPr>
        <a:xfrm flipV="1">
          <a:off x="13893800" y="125247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74</xdr:row>
      <xdr:rowOff>7620</xdr:rowOff>
    </xdr:from>
    <xdr:to>
      <xdr:col>74</xdr:col>
      <xdr:colOff>31750</xdr:colOff>
      <xdr:row>74</xdr:row>
      <xdr:rowOff>109220</xdr:rowOff>
    </xdr:to>
    <xdr:sp macro="" textlink="">
      <xdr:nvSpPr>
        <xdr:cNvPr id="448" name="フローチャート: 判断 447"/>
        <xdr:cNvSpPr/>
      </xdr:nvSpPr>
      <xdr:spPr>
        <a:xfrm>
          <a:off x="14732000" y="1269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93997</xdr:rowOff>
    </xdr:from>
    <xdr:ext cx="762000" cy="259045"/>
    <xdr:sp macro="" textlink="">
      <xdr:nvSpPr>
        <xdr:cNvPr id="449" name="テキスト ボックス 448"/>
        <xdr:cNvSpPr txBox="1"/>
      </xdr:nvSpPr>
      <xdr:spPr>
        <a:xfrm>
          <a:off x="14401800" y="12781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72</xdr:row>
      <xdr:rowOff>165100</xdr:rowOff>
    </xdr:from>
    <xdr:to>
      <xdr:col>69</xdr:col>
      <xdr:colOff>92075</xdr:colOff>
      <xdr:row>73</xdr:row>
      <xdr:rowOff>62230</xdr:rowOff>
    </xdr:to>
    <xdr:cxnSp macro="">
      <xdr:nvCxnSpPr>
        <xdr:cNvPr id="450" name="直線コネクタ 449"/>
        <xdr:cNvCxnSpPr/>
      </xdr:nvCxnSpPr>
      <xdr:spPr>
        <a:xfrm>
          <a:off x="13004800" y="125095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91440</xdr:rowOff>
    </xdr:from>
    <xdr:to>
      <xdr:col>69</xdr:col>
      <xdr:colOff>142875</xdr:colOff>
      <xdr:row>75</xdr:row>
      <xdr:rowOff>21590</xdr:rowOff>
    </xdr:to>
    <xdr:sp macro="" textlink="">
      <xdr:nvSpPr>
        <xdr:cNvPr id="451" name="フローチャート: 判断 450"/>
        <xdr:cNvSpPr/>
      </xdr:nvSpPr>
      <xdr:spPr>
        <a:xfrm>
          <a:off x="13843000" y="12778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6367</xdr:rowOff>
    </xdr:from>
    <xdr:ext cx="762000" cy="259045"/>
    <xdr:sp macro="" textlink="">
      <xdr:nvSpPr>
        <xdr:cNvPr id="452" name="テキスト ボックス 451"/>
        <xdr:cNvSpPr txBox="1"/>
      </xdr:nvSpPr>
      <xdr:spPr>
        <a:xfrm>
          <a:off x="13512800" y="12865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140970</xdr:rowOff>
    </xdr:from>
    <xdr:to>
      <xdr:col>65</xdr:col>
      <xdr:colOff>53975</xdr:colOff>
      <xdr:row>74</xdr:row>
      <xdr:rowOff>71120</xdr:rowOff>
    </xdr:to>
    <xdr:sp macro="" textlink="">
      <xdr:nvSpPr>
        <xdr:cNvPr id="453" name="フローチャート: 判断 452"/>
        <xdr:cNvSpPr/>
      </xdr:nvSpPr>
      <xdr:spPr>
        <a:xfrm>
          <a:off x="12954000" y="1265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55897</xdr:rowOff>
    </xdr:from>
    <xdr:ext cx="762000" cy="259045"/>
    <xdr:sp macro="" textlink="">
      <xdr:nvSpPr>
        <xdr:cNvPr id="454" name="テキスト ボックス 453"/>
        <xdr:cNvSpPr txBox="1"/>
      </xdr:nvSpPr>
      <xdr:spPr>
        <a:xfrm>
          <a:off x="12623800" y="1274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5" name="テキスト ボックス 45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6" name="テキスト ボックス 45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7" name="テキスト ボックス 45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8" name="テキスト ボックス 45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9" name="テキスト ボックス 45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73</xdr:row>
      <xdr:rowOff>118110</xdr:rowOff>
    </xdr:from>
    <xdr:to>
      <xdr:col>82</xdr:col>
      <xdr:colOff>158750</xdr:colOff>
      <xdr:row>74</xdr:row>
      <xdr:rowOff>48260</xdr:rowOff>
    </xdr:to>
    <xdr:sp macro="" textlink="">
      <xdr:nvSpPr>
        <xdr:cNvPr id="460" name="楕円 459"/>
        <xdr:cNvSpPr/>
      </xdr:nvSpPr>
      <xdr:spPr>
        <a:xfrm>
          <a:off x="16459200" y="1263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72</xdr:row>
      <xdr:rowOff>134637</xdr:rowOff>
    </xdr:from>
    <xdr:ext cx="762000" cy="259045"/>
    <xdr:sp macro="" textlink="">
      <xdr:nvSpPr>
        <xdr:cNvPr id="461" name="公債費以外該当値テキスト"/>
        <xdr:cNvSpPr txBox="1"/>
      </xdr:nvSpPr>
      <xdr:spPr>
        <a:xfrm>
          <a:off x="16598900" y="1247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148590</xdr:rowOff>
    </xdr:from>
    <xdr:to>
      <xdr:col>78</xdr:col>
      <xdr:colOff>120650</xdr:colOff>
      <xdr:row>74</xdr:row>
      <xdr:rowOff>78740</xdr:rowOff>
    </xdr:to>
    <xdr:sp macro="" textlink="">
      <xdr:nvSpPr>
        <xdr:cNvPr id="462" name="楕円 461"/>
        <xdr:cNvSpPr/>
      </xdr:nvSpPr>
      <xdr:spPr>
        <a:xfrm>
          <a:off x="15621000" y="1266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88917</xdr:rowOff>
    </xdr:from>
    <xdr:ext cx="736600" cy="259045"/>
    <xdr:sp macro="" textlink="">
      <xdr:nvSpPr>
        <xdr:cNvPr id="463" name="テキスト ボックス 462"/>
        <xdr:cNvSpPr txBox="1"/>
      </xdr:nvSpPr>
      <xdr:spPr>
        <a:xfrm>
          <a:off x="15290800" y="12433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72</xdr:row>
      <xdr:rowOff>129540</xdr:rowOff>
    </xdr:from>
    <xdr:to>
      <xdr:col>74</xdr:col>
      <xdr:colOff>31750</xdr:colOff>
      <xdr:row>73</xdr:row>
      <xdr:rowOff>59690</xdr:rowOff>
    </xdr:to>
    <xdr:sp macro="" textlink="">
      <xdr:nvSpPr>
        <xdr:cNvPr id="464" name="楕円 463"/>
        <xdr:cNvSpPr/>
      </xdr:nvSpPr>
      <xdr:spPr>
        <a:xfrm>
          <a:off x="14732000" y="1247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71</xdr:row>
      <xdr:rowOff>69867</xdr:rowOff>
    </xdr:from>
    <xdr:ext cx="762000" cy="259045"/>
    <xdr:sp macro="" textlink="">
      <xdr:nvSpPr>
        <xdr:cNvPr id="465" name="テキスト ボックス 464"/>
        <xdr:cNvSpPr txBox="1"/>
      </xdr:nvSpPr>
      <xdr:spPr>
        <a:xfrm>
          <a:off x="14401800" y="1224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11430</xdr:rowOff>
    </xdr:from>
    <xdr:to>
      <xdr:col>69</xdr:col>
      <xdr:colOff>142875</xdr:colOff>
      <xdr:row>73</xdr:row>
      <xdr:rowOff>113030</xdr:rowOff>
    </xdr:to>
    <xdr:sp macro="" textlink="">
      <xdr:nvSpPr>
        <xdr:cNvPr id="466" name="楕円 465"/>
        <xdr:cNvSpPr/>
      </xdr:nvSpPr>
      <xdr:spPr>
        <a:xfrm>
          <a:off x="13843000" y="1252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71</xdr:row>
      <xdr:rowOff>123207</xdr:rowOff>
    </xdr:from>
    <xdr:ext cx="762000" cy="259045"/>
    <xdr:sp macro="" textlink="">
      <xdr:nvSpPr>
        <xdr:cNvPr id="467" name="テキスト ボックス 466"/>
        <xdr:cNvSpPr txBox="1"/>
      </xdr:nvSpPr>
      <xdr:spPr>
        <a:xfrm>
          <a:off x="13512800" y="1229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114300</xdr:rowOff>
    </xdr:from>
    <xdr:to>
      <xdr:col>65</xdr:col>
      <xdr:colOff>53975</xdr:colOff>
      <xdr:row>73</xdr:row>
      <xdr:rowOff>44450</xdr:rowOff>
    </xdr:to>
    <xdr:sp macro="" textlink="">
      <xdr:nvSpPr>
        <xdr:cNvPr id="468" name="楕円 467"/>
        <xdr:cNvSpPr/>
      </xdr:nvSpPr>
      <xdr:spPr>
        <a:xfrm>
          <a:off x="12954000" y="1245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54627</xdr:rowOff>
    </xdr:from>
    <xdr:ext cx="762000" cy="259045"/>
    <xdr:sp macro="" textlink="">
      <xdr:nvSpPr>
        <xdr:cNvPr id="469" name="テキスト ボックス 468"/>
        <xdr:cNvSpPr txBox="1"/>
      </xdr:nvSpPr>
      <xdr:spPr>
        <a:xfrm>
          <a:off x="12623800" y="1222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岡山県津山市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27243</xdr:rowOff>
    </xdr:from>
    <xdr:to>
      <xdr:col>29</xdr:col>
      <xdr:colOff>127000</xdr:colOff>
      <xdr:row>19</xdr:row>
      <xdr:rowOff>154182</xdr:rowOff>
    </xdr:to>
    <xdr:cxnSp macro="">
      <xdr:nvCxnSpPr>
        <xdr:cNvPr id="47" name="直線コネクタ 46"/>
        <xdr:cNvCxnSpPr/>
      </xdr:nvCxnSpPr>
      <xdr:spPr bwMode="auto">
        <a:xfrm flipV="1">
          <a:off x="5651500" y="2132268"/>
          <a:ext cx="0" cy="13270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126259</xdr:rowOff>
    </xdr:from>
    <xdr:ext cx="762000" cy="259045"/>
    <xdr:sp macro="" textlink="">
      <xdr:nvSpPr>
        <xdr:cNvPr id="48" name="人口1人当たり決算額の推移最小値テキスト130"/>
        <xdr:cNvSpPr txBox="1"/>
      </xdr:nvSpPr>
      <xdr:spPr>
        <a:xfrm>
          <a:off x="5740400" y="343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154182</xdr:rowOff>
    </xdr:from>
    <xdr:to>
      <xdr:col>30</xdr:col>
      <xdr:colOff>25400</xdr:colOff>
      <xdr:row>19</xdr:row>
      <xdr:rowOff>154182</xdr:rowOff>
    </xdr:to>
    <xdr:cxnSp macro="">
      <xdr:nvCxnSpPr>
        <xdr:cNvPr id="49" name="直線コネクタ 48"/>
        <xdr:cNvCxnSpPr/>
      </xdr:nvCxnSpPr>
      <xdr:spPr bwMode="auto">
        <a:xfrm>
          <a:off x="5562600" y="34593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113620</xdr:rowOff>
    </xdr:from>
    <xdr:ext cx="762000" cy="259045"/>
    <xdr:sp macro="" textlink="">
      <xdr:nvSpPr>
        <xdr:cNvPr id="50" name="人口1人当たり決算額の推移最大値テキスト130"/>
        <xdr:cNvSpPr txBox="1"/>
      </xdr:nvSpPr>
      <xdr:spPr>
        <a:xfrm>
          <a:off x="5740400" y="1875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27243</xdr:rowOff>
    </xdr:from>
    <xdr:to>
      <xdr:col>30</xdr:col>
      <xdr:colOff>25400</xdr:colOff>
      <xdr:row>12</xdr:row>
      <xdr:rowOff>27243</xdr:rowOff>
    </xdr:to>
    <xdr:cxnSp macro="">
      <xdr:nvCxnSpPr>
        <xdr:cNvPr id="51" name="直線コネクタ 50"/>
        <xdr:cNvCxnSpPr/>
      </xdr:nvCxnSpPr>
      <xdr:spPr bwMode="auto">
        <a:xfrm>
          <a:off x="5562600" y="21322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137428</xdr:rowOff>
    </xdr:from>
    <xdr:to>
      <xdr:col>29</xdr:col>
      <xdr:colOff>127000</xdr:colOff>
      <xdr:row>14</xdr:row>
      <xdr:rowOff>153626</xdr:rowOff>
    </xdr:to>
    <xdr:cxnSp macro="">
      <xdr:nvCxnSpPr>
        <xdr:cNvPr id="52" name="直線コネクタ 51"/>
        <xdr:cNvCxnSpPr/>
      </xdr:nvCxnSpPr>
      <xdr:spPr bwMode="auto">
        <a:xfrm flipV="1">
          <a:off x="5003800" y="2585353"/>
          <a:ext cx="647700" cy="161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159616</xdr:rowOff>
    </xdr:from>
    <xdr:ext cx="762000" cy="259045"/>
    <xdr:sp macro="" textlink="">
      <xdr:nvSpPr>
        <xdr:cNvPr id="53" name="人口1人当たり決算額の推移平均値テキスト130"/>
        <xdr:cNvSpPr txBox="1"/>
      </xdr:nvSpPr>
      <xdr:spPr>
        <a:xfrm>
          <a:off x="5740400" y="2778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16089</xdr:rowOff>
    </xdr:from>
    <xdr:to>
      <xdr:col>29</xdr:col>
      <xdr:colOff>177800</xdr:colOff>
      <xdr:row>16</xdr:row>
      <xdr:rowOff>117689</xdr:rowOff>
    </xdr:to>
    <xdr:sp macro="" textlink="">
      <xdr:nvSpPr>
        <xdr:cNvPr id="54" name="フローチャート: 判断 53"/>
        <xdr:cNvSpPr/>
      </xdr:nvSpPr>
      <xdr:spPr bwMode="auto">
        <a:xfrm>
          <a:off x="5600700" y="2806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131648</xdr:rowOff>
    </xdr:from>
    <xdr:to>
      <xdr:col>26</xdr:col>
      <xdr:colOff>50800</xdr:colOff>
      <xdr:row>14</xdr:row>
      <xdr:rowOff>153626</xdr:rowOff>
    </xdr:to>
    <xdr:cxnSp macro="">
      <xdr:nvCxnSpPr>
        <xdr:cNvPr id="55" name="直線コネクタ 54"/>
        <xdr:cNvCxnSpPr/>
      </xdr:nvCxnSpPr>
      <xdr:spPr bwMode="auto">
        <a:xfrm>
          <a:off x="4305300" y="2579573"/>
          <a:ext cx="698500" cy="219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40517</xdr:rowOff>
    </xdr:from>
    <xdr:to>
      <xdr:col>26</xdr:col>
      <xdr:colOff>101600</xdr:colOff>
      <xdr:row>16</xdr:row>
      <xdr:rowOff>142117</xdr:rowOff>
    </xdr:to>
    <xdr:sp macro="" textlink="">
      <xdr:nvSpPr>
        <xdr:cNvPr id="56" name="フローチャート: 判断 55"/>
        <xdr:cNvSpPr/>
      </xdr:nvSpPr>
      <xdr:spPr bwMode="auto">
        <a:xfrm>
          <a:off x="4953000" y="28313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126894</xdr:rowOff>
    </xdr:from>
    <xdr:ext cx="736600" cy="259045"/>
    <xdr:sp macro="" textlink="">
      <xdr:nvSpPr>
        <xdr:cNvPr id="57" name="テキスト ボックス 56"/>
        <xdr:cNvSpPr txBox="1"/>
      </xdr:nvSpPr>
      <xdr:spPr>
        <a:xfrm>
          <a:off x="4622800" y="2917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131648</xdr:rowOff>
    </xdr:from>
    <xdr:to>
      <xdr:col>22</xdr:col>
      <xdr:colOff>114300</xdr:colOff>
      <xdr:row>14</xdr:row>
      <xdr:rowOff>165187</xdr:rowOff>
    </xdr:to>
    <xdr:cxnSp macro="">
      <xdr:nvCxnSpPr>
        <xdr:cNvPr id="58" name="直線コネクタ 57"/>
        <xdr:cNvCxnSpPr/>
      </xdr:nvCxnSpPr>
      <xdr:spPr bwMode="auto">
        <a:xfrm flipV="1">
          <a:off x="3606800" y="2579573"/>
          <a:ext cx="698500" cy="335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38492</xdr:rowOff>
    </xdr:from>
    <xdr:to>
      <xdr:col>22</xdr:col>
      <xdr:colOff>165100</xdr:colOff>
      <xdr:row>17</xdr:row>
      <xdr:rowOff>140092</xdr:rowOff>
    </xdr:to>
    <xdr:sp macro="" textlink="">
      <xdr:nvSpPr>
        <xdr:cNvPr id="59" name="フローチャート: 判断 58"/>
        <xdr:cNvSpPr/>
      </xdr:nvSpPr>
      <xdr:spPr bwMode="auto">
        <a:xfrm>
          <a:off x="4254500" y="30007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124869</xdr:rowOff>
    </xdr:from>
    <xdr:ext cx="762000" cy="259045"/>
    <xdr:sp macro="" textlink="">
      <xdr:nvSpPr>
        <xdr:cNvPr id="60" name="テキスト ボックス 59"/>
        <xdr:cNvSpPr txBox="1"/>
      </xdr:nvSpPr>
      <xdr:spPr>
        <a:xfrm>
          <a:off x="3924300" y="3087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165187</xdr:rowOff>
    </xdr:from>
    <xdr:to>
      <xdr:col>18</xdr:col>
      <xdr:colOff>177800</xdr:colOff>
      <xdr:row>15</xdr:row>
      <xdr:rowOff>37334</xdr:rowOff>
    </xdr:to>
    <xdr:cxnSp macro="">
      <xdr:nvCxnSpPr>
        <xdr:cNvPr id="61" name="直線コネクタ 60"/>
        <xdr:cNvCxnSpPr/>
      </xdr:nvCxnSpPr>
      <xdr:spPr bwMode="auto">
        <a:xfrm flipV="1">
          <a:off x="2908300" y="2613112"/>
          <a:ext cx="698500" cy="435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102369</xdr:rowOff>
    </xdr:from>
    <xdr:to>
      <xdr:col>19</xdr:col>
      <xdr:colOff>38100</xdr:colOff>
      <xdr:row>18</xdr:row>
      <xdr:rowOff>32519</xdr:rowOff>
    </xdr:to>
    <xdr:sp macro="" textlink="">
      <xdr:nvSpPr>
        <xdr:cNvPr id="62" name="フローチャート: 判断 61"/>
        <xdr:cNvSpPr/>
      </xdr:nvSpPr>
      <xdr:spPr bwMode="auto">
        <a:xfrm>
          <a:off x="3556000" y="30646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17296</xdr:rowOff>
    </xdr:from>
    <xdr:ext cx="762000" cy="259045"/>
    <xdr:sp macro="" textlink="">
      <xdr:nvSpPr>
        <xdr:cNvPr id="63" name="テキスト ボックス 62"/>
        <xdr:cNvSpPr txBox="1"/>
      </xdr:nvSpPr>
      <xdr:spPr>
        <a:xfrm>
          <a:off x="3225800" y="3151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146228</xdr:rowOff>
    </xdr:from>
    <xdr:to>
      <xdr:col>15</xdr:col>
      <xdr:colOff>101600</xdr:colOff>
      <xdr:row>18</xdr:row>
      <xdr:rowOff>76378</xdr:rowOff>
    </xdr:to>
    <xdr:sp macro="" textlink="">
      <xdr:nvSpPr>
        <xdr:cNvPr id="64" name="フローチャート: 判断 63"/>
        <xdr:cNvSpPr/>
      </xdr:nvSpPr>
      <xdr:spPr bwMode="auto">
        <a:xfrm>
          <a:off x="2857500" y="3108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61155</xdr:rowOff>
    </xdr:from>
    <xdr:ext cx="762000" cy="259045"/>
    <xdr:sp macro="" textlink="">
      <xdr:nvSpPr>
        <xdr:cNvPr id="65" name="テキスト ボックス 64"/>
        <xdr:cNvSpPr txBox="1"/>
      </xdr:nvSpPr>
      <xdr:spPr>
        <a:xfrm>
          <a:off x="2527300" y="3194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86628</xdr:rowOff>
    </xdr:from>
    <xdr:to>
      <xdr:col>29</xdr:col>
      <xdr:colOff>177800</xdr:colOff>
      <xdr:row>15</xdr:row>
      <xdr:rowOff>16778</xdr:rowOff>
    </xdr:to>
    <xdr:sp macro="" textlink="">
      <xdr:nvSpPr>
        <xdr:cNvPr id="71" name="楕円 70"/>
        <xdr:cNvSpPr/>
      </xdr:nvSpPr>
      <xdr:spPr bwMode="auto">
        <a:xfrm>
          <a:off x="5600700" y="25345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103155</xdr:rowOff>
    </xdr:from>
    <xdr:ext cx="762000" cy="259045"/>
    <xdr:sp macro="" textlink="">
      <xdr:nvSpPr>
        <xdr:cNvPr id="72" name="人口1人当たり決算額の推移該当値テキスト130"/>
        <xdr:cNvSpPr txBox="1"/>
      </xdr:nvSpPr>
      <xdr:spPr>
        <a:xfrm>
          <a:off x="5740400" y="2379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102826</xdr:rowOff>
    </xdr:from>
    <xdr:to>
      <xdr:col>26</xdr:col>
      <xdr:colOff>101600</xdr:colOff>
      <xdr:row>15</xdr:row>
      <xdr:rowOff>32976</xdr:rowOff>
    </xdr:to>
    <xdr:sp macro="" textlink="">
      <xdr:nvSpPr>
        <xdr:cNvPr id="73" name="楕円 72"/>
        <xdr:cNvSpPr/>
      </xdr:nvSpPr>
      <xdr:spPr bwMode="auto">
        <a:xfrm>
          <a:off x="4953000" y="25507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43153</xdr:rowOff>
    </xdr:from>
    <xdr:ext cx="736600" cy="259045"/>
    <xdr:sp macro="" textlink="">
      <xdr:nvSpPr>
        <xdr:cNvPr id="74" name="テキスト ボックス 73"/>
        <xdr:cNvSpPr txBox="1"/>
      </xdr:nvSpPr>
      <xdr:spPr>
        <a:xfrm>
          <a:off x="4622800" y="23196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80848</xdr:rowOff>
    </xdr:from>
    <xdr:to>
      <xdr:col>22</xdr:col>
      <xdr:colOff>165100</xdr:colOff>
      <xdr:row>15</xdr:row>
      <xdr:rowOff>10998</xdr:rowOff>
    </xdr:to>
    <xdr:sp macro="" textlink="">
      <xdr:nvSpPr>
        <xdr:cNvPr id="75" name="楕円 74"/>
        <xdr:cNvSpPr/>
      </xdr:nvSpPr>
      <xdr:spPr bwMode="auto">
        <a:xfrm>
          <a:off x="4254500" y="25287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21175</xdr:rowOff>
    </xdr:from>
    <xdr:ext cx="762000" cy="259045"/>
    <xdr:sp macro="" textlink="">
      <xdr:nvSpPr>
        <xdr:cNvPr id="76" name="テキスト ボックス 75"/>
        <xdr:cNvSpPr txBox="1"/>
      </xdr:nvSpPr>
      <xdr:spPr>
        <a:xfrm>
          <a:off x="3924300" y="2297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114387</xdr:rowOff>
    </xdr:from>
    <xdr:to>
      <xdr:col>19</xdr:col>
      <xdr:colOff>38100</xdr:colOff>
      <xdr:row>15</xdr:row>
      <xdr:rowOff>44537</xdr:rowOff>
    </xdr:to>
    <xdr:sp macro="" textlink="">
      <xdr:nvSpPr>
        <xdr:cNvPr id="77" name="楕円 76"/>
        <xdr:cNvSpPr/>
      </xdr:nvSpPr>
      <xdr:spPr bwMode="auto">
        <a:xfrm>
          <a:off x="3556000" y="25623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54714</xdr:rowOff>
    </xdr:from>
    <xdr:ext cx="762000" cy="259045"/>
    <xdr:sp macro="" textlink="">
      <xdr:nvSpPr>
        <xdr:cNvPr id="78" name="テキスト ボックス 77"/>
        <xdr:cNvSpPr txBox="1"/>
      </xdr:nvSpPr>
      <xdr:spPr>
        <a:xfrm>
          <a:off x="3225800" y="2331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157984</xdr:rowOff>
    </xdr:from>
    <xdr:to>
      <xdr:col>15</xdr:col>
      <xdr:colOff>101600</xdr:colOff>
      <xdr:row>15</xdr:row>
      <xdr:rowOff>88134</xdr:rowOff>
    </xdr:to>
    <xdr:sp macro="" textlink="">
      <xdr:nvSpPr>
        <xdr:cNvPr id="79" name="楕円 78"/>
        <xdr:cNvSpPr/>
      </xdr:nvSpPr>
      <xdr:spPr bwMode="auto">
        <a:xfrm>
          <a:off x="2857500" y="26059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98311</xdr:rowOff>
    </xdr:from>
    <xdr:ext cx="762000" cy="259045"/>
    <xdr:sp macro="" textlink="">
      <xdr:nvSpPr>
        <xdr:cNvPr id="80" name="テキスト ボックス 79"/>
        <xdr:cNvSpPr txBox="1"/>
      </xdr:nvSpPr>
      <xdr:spPr>
        <a:xfrm>
          <a:off x="2527300" y="2374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99263</xdr:rowOff>
    </xdr:from>
    <xdr:to>
      <xdr:col>29</xdr:col>
      <xdr:colOff>127000</xdr:colOff>
      <xdr:row>38</xdr:row>
      <xdr:rowOff>100025</xdr:rowOff>
    </xdr:to>
    <xdr:cxnSp macro="">
      <xdr:nvCxnSpPr>
        <xdr:cNvPr id="109" name="直線コネクタ 108"/>
        <xdr:cNvCxnSpPr/>
      </xdr:nvCxnSpPr>
      <xdr:spPr bwMode="auto">
        <a:xfrm flipV="1">
          <a:off x="5651500" y="6023813"/>
          <a:ext cx="0" cy="15438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72102</xdr:rowOff>
    </xdr:from>
    <xdr:ext cx="762000" cy="259045"/>
    <xdr:sp macro="" textlink="">
      <xdr:nvSpPr>
        <xdr:cNvPr id="110" name="人口1人当たり決算額の推移最小値テキスト445"/>
        <xdr:cNvSpPr txBox="1"/>
      </xdr:nvSpPr>
      <xdr:spPr>
        <a:xfrm>
          <a:off x="5740400" y="7539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100025</xdr:rowOff>
    </xdr:from>
    <xdr:to>
      <xdr:col>30</xdr:col>
      <xdr:colOff>25400</xdr:colOff>
      <xdr:row>38</xdr:row>
      <xdr:rowOff>100025</xdr:rowOff>
    </xdr:to>
    <xdr:cxnSp macro="">
      <xdr:nvCxnSpPr>
        <xdr:cNvPr id="111" name="直線コネクタ 110"/>
        <xdr:cNvCxnSpPr/>
      </xdr:nvCxnSpPr>
      <xdr:spPr bwMode="auto">
        <a:xfrm>
          <a:off x="5562600" y="75676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14190</xdr:rowOff>
    </xdr:from>
    <xdr:ext cx="762000" cy="259045"/>
    <xdr:sp macro="" textlink="">
      <xdr:nvSpPr>
        <xdr:cNvPr id="112" name="人口1人当たり決算額の推移最大値テキスト445"/>
        <xdr:cNvSpPr txBox="1"/>
      </xdr:nvSpPr>
      <xdr:spPr>
        <a:xfrm>
          <a:off x="5740400" y="5767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99263</xdr:rowOff>
    </xdr:from>
    <xdr:to>
      <xdr:col>30</xdr:col>
      <xdr:colOff>25400</xdr:colOff>
      <xdr:row>33</xdr:row>
      <xdr:rowOff>99263</xdr:rowOff>
    </xdr:to>
    <xdr:cxnSp macro="">
      <xdr:nvCxnSpPr>
        <xdr:cNvPr id="113" name="直線コネクタ 112"/>
        <xdr:cNvCxnSpPr/>
      </xdr:nvCxnSpPr>
      <xdr:spPr bwMode="auto">
        <a:xfrm>
          <a:off x="5562600" y="60238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287896</xdr:rowOff>
    </xdr:from>
    <xdr:to>
      <xdr:col>29</xdr:col>
      <xdr:colOff>127000</xdr:colOff>
      <xdr:row>34</xdr:row>
      <xdr:rowOff>300774</xdr:rowOff>
    </xdr:to>
    <xdr:cxnSp macro="">
      <xdr:nvCxnSpPr>
        <xdr:cNvPr id="114" name="直線コネクタ 113"/>
        <xdr:cNvCxnSpPr/>
      </xdr:nvCxnSpPr>
      <xdr:spPr bwMode="auto">
        <a:xfrm flipV="1">
          <a:off x="5003800" y="6555346"/>
          <a:ext cx="647700" cy="128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235958</xdr:rowOff>
    </xdr:from>
    <xdr:ext cx="762000" cy="259045"/>
    <xdr:sp macro="" textlink="">
      <xdr:nvSpPr>
        <xdr:cNvPr id="115" name="人口1人当たり決算額の推移平均値テキスト445"/>
        <xdr:cNvSpPr txBox="1"/>
      </xdr:nvSpPr>
      <xdr:spPr>
        <a:xfrm>
          <a:off x="5740400" y="68463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263881</xdr:rowOff>
    </xdr:from>
    <xdr:to>
      <xdr:col>29</xdr:col>
      <xdr:colOff>177800</xdr:colOff>
      <xdr:row>36</xdr:row>
      <xdr:rowOff>22581</xdr:rowOff>
    </xdr:to>
    <xdr:sp macro="" textlink="">
      <xdr:nvSpPr>
        <xdr:cNvPr id="116" name="フローチャート: 判断 115"/>
        <xdr:cNvSpPr/>
      </xdr:nvSpPr>
      <xdr:spPr bwMode="auto">
        <a:xfrm>
          <a:off x="5600700" y="68742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300774</xdr:rowOff>
    </xdr:from>
    <xdr:to>
      <xdr:col>26</xdr:col>
      <xdr:colOff>50800</xdr:colOff>
      <xdr:row>35</xdr:row>
      <xdr:rowOff>22606</xdr:rowOff>
    </xdr:to>
    <xdr:cxnSp macro="">
      <xdr:nvCxnSpPr>
        <xdr:cNvPr id="117" name="直線コネクタ 116"/>
        <xdr:cNvCxnSpPr/>
      </xdr:nvCxnSpPr>
      <xdr:spPr bwMode="auto">
        <a:xfrm flipV="1">
          <a:off x="4305300" y="6568224"/>
          <a:ext cx="698500" cy="647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234696</xdr:rowOff>
    </xdr:from>
    <xdr:to>
      <xdr:col>26</xdr:col>
      <xdr:colOff>101600</xdr:colOff>
      <xdr:row>35</xdr:row>
      <xdr:rowOff>336296</xdr:rowOff>
    </xdr:to>
    <xdr:sp macro="" textlink="">
      <xdr:nvSpPr>
        <xdr:cNvPr id="118" name="フローチャート: 判断 117"/>
        <xdr:cNvSpPr/>
      </xdr:nvSpPr>
      <xdr:spPr bwMode="auto">
        <a:xfrm>
          <a:off x="4953000" y="68450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321073</xdr:rowOff>
    </xdr:from>
    <xdr:ext cx="736600" cy="259045"/>
    <xdr:sp macro="" textlink="">
      <xdr:nvSpPr>
        <xdr:cNvPr id="119" name="テキスト ボックス 118"/>
        <xdr:cNvSpPr txBox="1"/>
      </xdr:nvSpPr>
      <xdr:spPr>
        <a:xfrm>
          <a:off x="4622800" y="6931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269456</xdr:rowOff>
    </xdr:from>
    <xdr:to>
      <xdr:col>22</xdr:col>
      <xdr:colOff>114300</xdr:colOff>
      <xdr:row>35</xdr:row>
      <xdr:rowOff>22606</xdr:rowOff>
    </xdr:to>
    <xdr:cxnSp macro="">
      <xdr:nvCxnSpPr>
        <xdr:cNvPr id="120" name="直線コネクタ 119"/>
        <xdr:cNvCxnSpPr/>
      </xdr:nvCxnSpPr>
      <xdr:spPr bwMode="auto">
        <a:xfrm>
          <a:off x="3606800" y="6536906"/>
          <a:ext cx="698500" cy="960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40539</xdr:rowOff>
    </xdr:from>
    <xdr:to>
      <xdr:col>22</xdr:col>
      <xdr:colOff>165100</xdr:colOff>
      <xdr:row>36</xdr:row>
      <xdr:rowOff>142139</xdr:rowOff>
    </xdr:to>
    <xdr:sp macro="" textlink="">
      <xdr:nvSpPr>
        <xdr:cNvPr id="121" name="フローチャート: 判断 120"/>
        <xdr:cNvSpPr/>
      </xdr:nvSpPr>
      <xdr:spPr bwMode="auto">
        <a:xfrm>
          <a:off x="4254500" y="6993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126916</xdr:rowOff>
    </xdr:from>
    <xdr:ext cx="762000" cy="259045"/>
    <xdr:sp macro="" textlink="">
      <xdr:nvSpPr>
        <xdr:cNvPr id="122" name="テキスト ボックス 121"/>
        <xdr:cNvSpPr txBox="1"/>
      </xdr:nvSpPr>
      <xdr:spPr>
        <a:xfrm>
          <a:off x="3924300" y="7080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114274</xdr:rowOff>
    </xdr:from>
    <xdr:to>
      <xdr:col>18</xdr:col>
      <xdr:colOff>177800</xdr:colOff>
      <xdr:row>34</xdr:row>
      <xdr:rowOff>269456</xdr:rowOff>
    </xdr:to>
    <xdr:cxnSp macro="">
      <xdr:nvCxnSpPr>
        <xdr:cNvPr id="123" name="直線コネクタ 122"/>
        <xdr:cNvCxnSpPr/>
      </xdr:nvCxnSpPr>
      <xdr:spPr bwMode="auto">
        <a:xfrm>
          <a:off x="2908300" y="6381724"/>
          <a:ext cx="698500" cy="1551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107214</xdr:rowOff>
    </xdr:from>
    <xdr:to>
      <xdr:col>19</xdr:col>
      <xdr:colOff>38100</xdr:colOff>
      <xdr:row>37</xdr:row>
      <xdr:rowOff>37364</xdr:rowOff>
    </xdr:to>
    <xdr:sp macro="" textlink="">
      <xdr:nvSpPr>
        <xdr:cNvPr id="124" name="フローチャート: 判断 123"/>
        <xdr:cNvSpPr/>
      </xdr:nvSpPr>
      <xdr:spPr bwMode="auto">
        <a:xfrm>
          <a:off x="3556000" y="7060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22141</xdr:rowOff>
    </xdr:from>
    <xdr:ext cx="762000" cy="259045"/>
    <xdr:sp macro="" textlink="">
      <xdr:nvSpPr>
        <xdr:cNvPr id="125" name="テキスト ボックス 124"/>
        <xdr:cNvSpPr txBox="1"/>
      </xdr:nvSpPr>
      <xdr:spPr>
        <a:xfrm>
          <a:off x="3225800" y="714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33604</xdr:rowOff>
    </xdr:from>
    <xdr:to>
      <xdr:col>15</xdr:col>
      <xdr:colOff>101600</xdr:colOff>
      <xdr:row>36</xdr:row>
      <xdr:rowOff>135204</xdr:rowOff>
    </xdr:to>
    <xdr:sp macro="" textlink="">
      <xdr:nvSpPr>
        <xdr:cNvPr id="126" name="フローチャート: 判断 125"/>
        <xdr:cNvSpPr/>
      </xdr:nvSpPr>
      <xdr:spPr bwMode="auto">
        <a:xfrm>
          <a:off x="2857500" y="6986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119981</xdr:rowOff>
    </xdr:from>
    <xdr:ext cx="762000" cy="259045"/>
    <xdr:sp macro="" textlink="">
      <xdr:nvSpPr>
        <xdr:cNvPr id="127" name="テキスト ボックス 126"/>
        <xdr:cNvSpPr txBox="1"/>
      </xdr:nvSpPr>
      <xdr:spPr>
        <a:xfrm>
          <a:off x="2527300" y="707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237096</xdr:rowOff>
    </xdr:from>
    <xdr:to>
      <xdr:col>29</xdr:col>
      <xdr:colOff>177800</xdr:colOff>
      <xdr:row>34</xdr:row>
      <xdr:rowOff>338696</xdr:rowOff>
    </xdr:to>
    <xdr:sp macro="" textlink="">
      <xdr:nvSpPr>
        <xdr:cNvPr id="133" name="楕円 132"/>
        <xdr:cNvSpPr/>
      </xdr:nvSpPr>
      <xdr:spPr bwMode="auto">
        <a:xfrm>
          <a:off x="5600700" y="65045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82173</xdr:rowOff>
    </xdr:from>
    <xdr:ext cx="762000" cy="259045"/>
    <xdr:sp macro="" textlink="">
      <xdr:nvSpPr>
        <xdr:cNvPr id="134" name="人口1人当たり決算額の推移該当値テキスト445"/>
        <xdr:cNvSpPr txBox="1"/>
      </xdr:nvSpPr>
      <xdr:spPr>
        <a:xfrm>
          <a:off x="5740400" y="6349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249974</xdr:rowOff>
    </xdr:from>
    <xdr:to>
      <xdr:col>26</xdr:col>
      <xdr:colOff>101600</xdr:colOff>
      <xdr:row>35</xdr:row>
      <xdr:rowOff>8674</xdr:rowOff>
    </xdr:to>
    <xdr:sp macro="" textlink="">
      <xdr:nvSpPr>
        <xdr:cNvPr id="135" name="楕円 134"/>
        <xdr:cNvSpPr/>
      </xdr:nvSpPr>
      <xdr:spPr bwMode="auto">
        <a:xfrm>
          <a:off x="4953000" y="65174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18851</xdr:rowOff>
    </xdr:from>
    <xdr:ext cx="736600" cy="259045"/>
    <xdr:sp macro="" textlink="">
      <xdr:nvSpPr>
        <xdr:cNvPr id="136" name="テキスト ボックス 135"/>
        <xdr:cNvSpPr txBox="1"/>
      </xdr:nvSpPr>
      <xdr:spPr>
        <a:xfrm>
          <a:off x="4622800" y="6286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314706</xdr:rowOff>
    </xdr:from>
    <xdr:to>
      <xdr:col>22</xdr:col>
      <xdr:colOff>165100</xdr:colOff>
      <xdr:row>35</xdr:row>
      <xdr:rowOff>73406</xdr:rowOff>
    </xdr:to>
    <xdr:sp macro="" textlink="">
      <xdr:nvSpPr>
        <xdr:cNvPr id="137" name="楕円 136"/>
        <xdr:cNvSpPr/>
      </xdr:nvSpPr>
      <xdr:spPr bwMode="auto">
        <a:xfrm>
          <a:off x="4254500" y="65821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83583</xdr:rowOff>
    </xdr:from>
    <xdr:ext cx="762000" cy="259045"/>
    <xdr:sp macro="" textlink="">
      <xdr:nvSpPr>
        <xdr:cNvPr id="138" name="テキスト ボックス 137"/>
        <xdr:cNvSpPr txBox="1"/>
      </xdr:nvSpPr>
      <xdr:spPr>
        <a:xfrm>
          <a:off x="3924300" y="6351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218656</xdr:rowOff>
    </xdr:from>
    <xdr:to>
      <xdr:col>19</xdr:col>
      <xdr:colOff>38100</xdr:colOff>
      <xdr:row>34</xdr:row>
      <xdr:rowOff>320256</xdr:rowOff>
    </xdr:to>
    <xdr:sp macro="" textlink="">
      <xdr:nvSpPr>
        <xdr:cNvPr id="139" name="楕円 138"/>
        <xdr:cNvSpPr/>
      </xdr:nvSpPr>
      <xdr:spPr bwMode="auto">
        <a:xfrm>
          <a:off x="3556000" y="64861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330433</xdr:rowOff>
    </xdr:from>
    <xdr:ext cx="762000" cy="259045"/>
    <xdr:sp macro="" textlink="">
      <xdr:nvSpPr>
        <xdr:cNvPr id="140" name="テキスト ボックス 139"/>
        <xdr:cNvSpPr txBox="1"/>
      </xdr:nvSpPr>
      <xdr:spPr>
        <a:xfrm>
          <a:off x="3225800" y="6254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63474</xdr:rowOff>
    </xdr:from>
    <xdr:to>
      <xdr:col>15</xdr:col>
      <xdr:colOff>101600</xdr:colOff>
      <xdr:row>34</xdr:row>
      <xdr:rowOff>165074</xdr:rowOff>
    </xdr:to>
    <xdr:sp macro="" textlink="">
      <xdr:nvSpPr>
        <xdr:cNvPr id="141" name="楕円 140"/>
        <xdr:cNvSpPr/>
      </xdr:nvSpPr>
      <xdr:spPr bwMode="auto">
        <a:xfrm>
          <a:off x="2857500" y="63309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175251</xdr:rowOff>
    </xdr:from>
    <xdr:ext cx="762000" cy="259045"/>
    <xdr:sp macro="" textlink="">
      <xdr:nvSpPr>
        <xdr:cNvPr id="142" name="テキスト ボックス 141"/>
        <xdr:cNvSpPr txBox="1"/>
      </xdr:nvSpPr>
      <xdr:spPr>
        <a:xfrm>
          <a:off x="2527300" y="6099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岡山県津山市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102,276
101,460
506.33
51,355,277
49,758,530
1,532,607
27,208,609
75,388,794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136.2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139308</xdr:rowOff>
    </xdr:from>
    <xdr:to>
      <xdr:col>24</xdr:col>
      <xdr:colOff>62865</xdr:colOff>
      <xdr:row>39</xdr:row>
      <xdr:rowOff>22754</xdr:rowOff>
    </xdr:to>
    <xdr:cxnSp macro="">
      <xdr:nvCxnSpPr>
        <xdr:cNvPr id="58" name="直線コネクタ 57"/>
        <xdr:cNvCxnSpPr/>
      </xdr:nvCxnSpPr>
      <xdr:spPr>
        <a:xfrm flipV="1">
          <a:off x="4633595" y="5111358"/>
          <a:ext cx="1270" cy="1597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26581</xdr:rowOff>
    </xdr:from>
    <xdr:ext cx="534377" cy="259045"/>
    <xdr:sp macro="" textlink="">
      <xdr:nvSpPr>
        <xdr:cNvPr id="59" name="人件費最小値テキスト"/>
        <xdr:cNvSpPr txBox="1"/>
      </xdr:nvSpPr>
      <xdr:spPr>
        <a:xfrm>
          <a:off x="4686300" y="671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22754</xdr:rowOff>
    </xdr:from>
    <xdr:to>
      <xdr:col>24</xdr:col>
      <xdr:colOff>152400</xdr:colOff>
      <xdr:row>39</xdr:row>
      <xdr:rowOff>22754</xdr:rowOff>
    </xdr:to>
    <xdr:cxnSp macro="">
      <xdr:nvCxnSpPr>
        <xdr:cNvPr id="60" name="直線コネクタ 59"/>
        <xdr:cNvCxnSpPr/>
      </xdr:nvCxnSpPr>
      <xdr:spPr>
        <a:xfrm>
          <a:off x="4546600" y="670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85985</xdr:rowOff>
    </xdr:from>
    <xdr:ext cx="534377" cy="259045"/>
    <xdr:sp macro="" textlink="">
      <xdr:nvSpPr>
        <xdr:cNvPr id="61" name="人件費最大値テキスト"/>
        <xdr:cNvSpPr txBox="1"/>
      </xdr:nvSpPr>
      <xdr:spPr>
        <a:xfrm>
          <a:off x="4686300" y="4886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139308</xdr:rowOff>
    </xdr:from>
    <xdr:to>
      <xdr:col>24</xdr:col>
      <xdr:colOff>152400</xdr:colOff>
      <xdr:row>29</xdr:row>
      <xdr:rowOff>139308</xdr:rowOff>
    </xdr:to>
    <xdr:cxnSp macro="">
      <xdr:nvCxnSpPr>
        <xdr:cNvPr id="62" name="直線コネクタ 61"/>
        <xdr:cNvCxnSpPr/>
      </xdr:nvCxnSpPr>
      <xdr:spPr>
        <a:xfrm>
          <a:off x="4546600" y="5111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5479</xdr:rowOff>
    </xdr:from>
    <xdr:to>
      <xdr:col>24</xdr:col>
      <xdr:colOff>63500</xdr:colOff>
      <xdr:row>34</xdr:row>
      <xdr:rowOff>146133</xdr:rowOff>
    </xdr:to>
    <xdr:cxnSp macro="">
      <xdr:nvCxnSpPr>
        <xdr:cNvPr id="63" name="直線コネクタ 62"/>
        <xdr:cNvCxnSpPr/>
      </xdr:nvCxnSpPr>
      <xdr:spPr>
        <a:xfrm flipV="1">
          <a:off x="3797300" y="5834779"/>
          <a:ext cx="838200" cy="140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165658</xdr:rowOff>
    </xdr:from>
    <xdr:ext cx="534377" cy="259045"/>
    <xdr:sp macro="" textlink="">
      <xdr:nvSpPr>
        <xdr:cNvPr id="64" name="人件費平均値テキスト"/>
        <xdr:cNvSpPr txBox="1"/>
      </xdr:nvSpPr>
      <xdr:spPr>
        <a:xfrm>
          <a:off x="4686300" y="59949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15781</xdr:rowOff>
    </xdr:from>
    <xdr:to>
      <xdr:col>24</xdr:col>
      <xdr:colOff>114300</xdr:colOff>
      <xdr:row>35</xdr:row>
      <xdr:rowOff>117381</xdr:rowOff>
    </xdr:to>
    <xdr:sp macro="" textlink="">
      <xdr:nvSpPr>
        <xdr:cNvPr id="65" name="フローチャート: 判断 64"/>
        <xdr:cNvSpPr/>
      </xdr:nvSpPr>
      <xdr:spPr>
        <a:xfrm>
          <a:off x="4584700" y="6016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20893</xdr:rowOff>
    </xdr:from>
    <xdr:to>
      <xdr:col>19</xdr:col>
      <xdr:colOff>177800</xdr:colOff>
      <xdr:row>34</xdr:row>
      <xdr:rowOff>146133</xdr:rowOff>
    </xdr:to>
    <xdr:cxnSp macro="">
      <xdr:nvCxnSpPr>
        <xdr:cNvPr id="66" name="直線コネクタ 65"/>
        <xdr:cNvCxnSpPr/>
      </xdr:nvCxnSpPr>
      <xdr:spPr>
        <a:xfrm>
          <a:off x="2908300" y="5850193"/>
          <a:ext cx="889000" cy="12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13299</xdr:rowOff>
    </xdr:from>
    <xdr:to>
      <xdr:col>20</xdr:col>
      <xdr:colOff>38100</xdr:colOff>
      <xdr:row>35</xdr:row>
      <xdr:rowOff>114899</xdr:rowOff>
    </xdr:to>
    <xdr:sp macro="" textlink="">
      <xdr:nvSpPr>
        <xdr:cNvPr id="67" name="フローチャート: 判断 66"/>
        <xdr:cNvSpPr/>
      </xdr:nvSpPr>
      <xdr:spPr>
        <a:xfrm>
          <a:off x="3746500" y="601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106026</xdr:rowOff>
    </xdr:from>
    <xdr:ext cx="534377" cy="259045"/>
    <xdr:sp macro="" textlink="">
      <xdr:nvSpPr>
        <xdr:cNvPr id="68" name="テキスト ボックス 67"/>
        <xdr:cNvSpPr txBox="1"/>
      </xdr:nvSpPr>
      <xdr:spPr>
        <a:xfrm>
          <a:off x="3530111" y="610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20893</xdr:rowOff>
    </xdr:from>
    <xdr:to>
      <xdr:col>15</xdr:col>
      <xdr:colOff>50800</xdr:colOff>
      <xdr:row>34</xdr:row>
      <xdr:rowOff>27065</xdr:rowOff>
    </xdr:to>
    <xdr:cxnSp macro="">
      <xdr:nvCxnSpPr>
        <xdr:cNvPr id="69" name="直線コネクタ 68"/>
        <xdr:cNvCxnSpPr/>
      </xdr:nvCxnSpPr>
      <xdr:spPr>
        <a:xfrm flipV="1">
          <a:off x="2019300" y="5850193"/>
          <a:ext cx="8890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99514</xdr:rowOff>
    </xdr:from>
    <xdr:to>
      <xdr:col>15</xdr:col>
      <xdr:colOff>101600</xdr:colOff>
      <xdr:row>36</xdr:row>
      <xdr:rowOff>29664</xdr:rowOff>
    </xdr:to>
    <xdr:sp macro="" textlink="">
      <xdr:nvSpPr>
        <xdr:cNvPr id="70" name="フローチャート: 判断 69"/>
        <xdr:cNvSpPr/>
      </xdr:nvSpPr>
      <xdr:spPr>
        <a:xfrm>
          <a:off x="2857500" y="6100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20791</xdr:rowOff>
    </xdr:from>
    <xdr:ext cx="534377" cy="259045"/>
    <xdr:sp macro="" textlink="">
      <xdr:nvSpPr>
        <xdr:cNvPr id="71" name="テキスト ボックス 70"/>
        <xdr:cNvSpPr txBox="1"/>
      </xdr:nvSpPr>
      <xdr:spPr>
        <a:xfrm>
          <a:off x="2641111" y="619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155572</xdr:rowOff>
    </xdr:from>
    <xdr:to>
      <xdr:col>10</xdr:col>
      <xdr:colOff>114300</xdr:colOff>
      <xdr:row>34</xdr:row>
      <xdr:rowOff>27065</xdr:rowOff>
    </xdr:to>
    <xdr:cxnSp macro="">
      <xdr:nvCxnSpPr>
        <xdr:cNvPr id="72" name="直線コネクタ 71"/>
        <xdr:cNvCxnSpPr/>
      </xdr:nvCxnSpPr>
      <xdr:spPr>
        <a:xfrm>
          <a:off x="1130300" y="5813422"/>
          <a:ext cx="889000" cy="42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114667</xdr:rowOff>
    </xdr:from>
    <xdr:to>
      <xdr:col>10</xdr:col>
      <xdr:colOff>165100</xdr:colOff>
      <xdr:row>36</xdr:row>
      <xdr:rowOff>44817</xdr:rowOff>
    </xdr:to>
    <xdr:sp macro="" textlink="">
      <xdr:nvSpPr>
        <xdr:cNvPr id="73" name="フローチャート: 判断 72"/>
        <xdr:cNvSpPr/>
      </xdr:nvSpPr>
      <xdr:spPr>
        <a:xfrm>
          <a:off x="1968500" y="6115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35944</xdr:rowOff>
    </xdr:from>
    <xdr:ext cx="534377" cy="259045"/>
    <xdr:sp macro="" textlink="">
      <xdr:nvSpPr>
        <xdr:cNvPr id="74" name="テキスト ボックス 73"/>
        <xdr:cNvSpPr txBox="1"/>
      </xdr:nvSpPr>
      <xdr:spPr>
        <a:xfrm>
          <a:off x="1752111" y="620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132922</xdr:rowOff>
    </xdr:from>
    <xdr:to>
      <xdr:col>6</xdr:col>
      <xdr:colOff>38100</xdr:colOff>
      <xdr:row>36</xdr:row>
      <xdr:rowOff>63072</xdr:rowOff>
    </xdr:to>
    <xdr:sp macro="" textlink="">
      <xdr:nvSpPr>
        <xdr:cNvPr id="75" name="フローチャート: 判断 74"/>
        <xdr:cNvSpPr/>
      </xdr:nvSpPr>
      <xdr:spPr>
        <a:xfrm>
          <a:off x="1079500" y="613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54199</xdr:rowOff>
    </xdr:from>
    <xdr:ext cx="534377" cy="259045"/>
    <xdr:sp macro="" textlink="">
      <xdr:nvSpPr>
        <xdr:cNvPr id="76" name="テキスト ボックス 75"/>
        <xdr:cNvSpPr txBox="1"/>
      </xdr:nvSpPr>
      <xdr:spPr>
        <a:xfrm>
          <a:off x="863111" y="6226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126129</xdr:rowOff>
    </xdr:from>
    <xdr:to>
      <xdr:col>24</xdr:col>
      <xdr:colOff>114300</xdr:colOff>
      <xdr:row>34</xdr:row>
      <xdr:rowOff>56279</xdr:rowOff>
    </xdr:to>
    <xdr:sp macro="" textlink="">
      <xdr:nvSpPr>
        <xdr:cNvPr id="82" name="楕円 81"/>
        <xdr:cNvSpPr/>
      </xdr:nvSpPr>
      <xdr:spPr>
        <a:xfrm>
          <a:off x="4584700" y="578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149006</xdr:rowOff>
    </xdr:from>
    <xdr:ext cx="534377" cy="259045"/>
    <xdr:sp macro="" textlink="">
      <xdr:nvSpPr>
        <xdr:cNvPr id="83" name="人件費該当値テキスト"/>
        <xdr:cNvSpPr txBox="1"/>
      </xdr:nvSpPr>
      <xdr:spPr>
        <a:xfrm>
          <a:off x="4686300" y="5635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95333</xdr:rowOff>
    </xdr:from>
    <xdr:to>
      <xdr:col>20</xdr:col>
      <xdr:colOff>38100</xdr:colOff>
      <xdr:row>35</xdr:row>
      <xdr:rowOff>25483</xdr:rowOff>
    </xdr:to>
    <xdr:sp macro="" textlink="">
      <xdr:nvSpPr>
        <xdr:cNvPr id="84" name="楕円 83"/>
        <xdr:cNvSpPr/>
      </xdr:nvSpPr>
      <xdr:spPr>
        <a:xfrm>
          <a:off x="3746500" y="592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42010</xdr:rowOff>
    </xdr:from>
    <xdr:ext cx="534377" cy="259045"/>
    <xdr:sp macro="" textlink="">
      <xdr:nvSpPr>
        <xdr:cNvPr id="85" name="テキスト ボックス 84"/>
        <xdr:cNvSpPr txBox="1"/>
      </xdr:nvSpPr>
      <xdr:spPr>
        <a:xfrm>
          <a:off x="3530111" y="5699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141543</xdr:rowOff>
    </xdr:from>
    <xdr:to>
      <xdr:col>15</xdr:col>
      <xdr:colOff>101600</xdr:colOff>
      <xdr:row>34</xdr:row>
      <xdr:rowOff>71693</xdr:rowOff>
    </xdr:to>
    <xdr:sp macro="" textlink="">
      <xdr:nvSpPr>
        <xdr:cNvPr id="86" name="楕円 85"/>
        <xdr:cNvSpPr/>
      </xdr:nvSpPr>
      <xdr:spPr>
        <a:xfrm>
          <a:off x="2857500" y="5799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88220</xdr:rowOff>
    </xdr:from>
    <xdr:ext cx="534377" cy="259045"/>
    <xdr:sp macro="" textlink="">
      <xdr:nvSpPr>
        <xdr:cNvPr id="87" name="テキスト ボックス 86"/>
        <xdr:cNvSpPr txBox="1"/>
      </xdr:nvSpPr>
      <xdr:spPr>
        <a:xfrm>
          <a:off x="2641111" y="5574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147715</xdr:rowOff>
    </xdr:from>
    <xdr:to>
      <xdr:col>10</xdr:col>
      <xdr:colOff>165100</xdr:colOff>
      <xdr:row>34</xdr:row>
      <xdr:rowOff>77865</xdr:rowOff>
    </xdr:to>
    <xdr:sp macro="" textlink="">
      <xdr:nvSpPr>
        <xdr:cNvPr id="88" name="楕円 87"/>
        <xdr:cNvSpPr/>
      </xdr:nvSpPr>
      <xdr:spPr>
        <a:xfrm>
          <a:off x="1968500" y="580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94392</xdr:rowOff>
    </xdr:from>
    <xdr:ext cx="534377" cy="259045"/>
    <xdr:sp macro="" textlink="">
      <xdr:nvSpPr>
        <xdr:cNvPr id="89" name="テキスト ボックス 88"/>
        <xdr:cNvSpPr txBox="1"/>
      </xdr:nvSpPr>
      <xdr:spPr>
        <a:xfrm>
          <a:off x="1752111" y="558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104772</xdr:rowOff>
    </xdr:from>
    <xdr:to>
      <xdr:col>6</xdr:col>
      <xdr:colOff>38100</xdr:colOff>
      <xdr:row>34</xdr:row>
      <xdr:rowOff>34922</xdr:rowOff>
    </xdr:to>
    <xdr:sp macro="" textlink="">
      <xdr:nvSpPr>
        <xdr:cNvPr id="90" name="楕円 89"/>
        <xdr:cNvSpPr/>
      </xdr:nvSpPr>
      <xdr:spPr>
        <a:xfrm>
          <a:off x="1079500" y="576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51449</xdr:rowOff>
    </xdr:from>
    <xdr:ext cx="534377" cy="259045"/>
    <xdr:sp macro="" textlink="">
      <xdr:nvSpPr>
        <xdr:cNvPr id="91" name="テキスト ボックス 90"/>
        <xdr:cNvSpPr txBox="1"/>
      </xdr:nvSpPr>
      <xdr:spPr>
        <a:xfrm>
          <a:off x="863111" y="5537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133691</xdr:rowOff>
    </xdr:from>
    <xdr:to>
      <xdr:col>24</xdr:col>
      <xdr:colOff>62865</xdr:colOff>
      <xdr:row>59</xdr:row>
      <xdr:rowOff>37320</xdr:rowOff>
    </xdr:to>
    <xdr:cxnSp macro="">
      <xdr:nvCxnSpPr>
        <xdr:cNvPr id="118" name="直線コネクタ 117"/>
        <xdr:cNvCxnSpPr/>
      </xdr:nvCxnSpPr>
      <xdr:spPr>
        <a:xfrm flipV="1">
          <a:off x="4633595" y="8534741"/>
          <a:ext cx="1270" cy="1618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41147</xdr:rowOff>
    </xdr:from>
    <xdr:ext cx="534377" cy="259045"/>
    <xdr:sp macro="" textlink="">
      <xdr:nvSpPr>
        <xdr:cNvPr id="119" name="物件費最小値テキスト"/>
        <xdr:cNvSpPr txBox="1"/>
      </xdr:nvSpPr>
      <xdr:spPr>
        <a:xfrm>
          <a:off x="4686300" y="1015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37320</xdr:rowOff>
    </xdr:from>
    <xdr:to>
      <xdr:col>24</xdr:col>
      <xdr:colOff>152400</xdr:colOff>
      <xdr:row>59</xdr:row>
      <xdr:rowOff>37320</xdr:rowOff>
    </xdr:to>
    <xdr:cxnSp macro="">
      <xdr:nvCxnSpPr>
        <xdr:cNvPr id="120" name="直線コネクタ 119"/>
        <xdr:cNvCxnSpPr/>
      </xdr:nvCxnSpPr>
      <xdr:spPr>
        <a:xfrm>
          <a:off x="4546600" y="10152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80368</xdr:rowOff>
    </xdr:from>
    <xdr:ext cx="534377" cy="259045"/>
    <xdr:sp macro="" textlink="">
      <xdr:nvSpPr>
        <xdr:cNvPr id="121" name="物件費最大値テキスト"/>
        <xdr:cNvSpPr txBox="1"/>
      </xdr:nvSpPr>
      <xdr:spPr>
        <a:xfrm>
          <a:off x="4686300" y="8309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133691</xdr:rowOff>
    </xdr:from>
    <xdr:to>
      <xdr:col>24</xdr:col>
      <xdr:colOff>152400</xdr:colOff>
      <xdr:row>49</xdr:row>
      <xdr:rowOff>133691</xdr:rowOff>
    </xdr:to>
    <xdr:cxnSp macro="">
      <xdr:nvCxnSpPr>
        <xdr:cNvPr id="122" name="直線コネクタ 121"/>
        <xdr:cNvCxnSpPr/>
      </xdr:nvCxnSpPr>
      <xdr:spPr>
        <a:xfrm>
          <a:off x="4546600" y="8534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16811</xdr:rowOff>
    </xdr:from>
    <xdr:to>
      <xdr:col>24</xdr:col>
      <xdr:colOff>63500</xdr:colOff>
      <xdr:row>58</xdr:row>
      <xdr:rowOff>8908</xdr:rowOff>
    </xdr:to>
    <xdr:cxnSp macro="">
      <xdr:nvCxnSpPr>
        <xdr:cNvPr id="123" name="直線コネクタ 122"/>
        <xdr:cNvCxnSpPr/>
      </xdr:nvCxnSpPr>
      <xdr:spPr>
        <a:xfrm flipV="1">
          <a:off x="3797300" y="9789461"/>
          <a:ext cx="838200" cy="163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148876</xdr:rowOff>
    </xdr:from>
    <xdr:ext cx="534377" cy="259045"/>
    <xdr:sp macro="" textlink="">
      <xdr:nvSpPr>
        <xdr:cNvPr id="124" name="物件費平均値テキスト"/>
        <xdr:cNvSpPr txBox="1"/>
      </xdr:nvSpPr>
      <xdr:spPr>
        <a:xfrm>
          <a:off x="4686300" y="94071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125999</xdr:rowOff>
    </xdr:from>
    <xdr:to>
      <xdr:col>24</xdr:col>
      <xdr:colOff>114300</xdr:colOff>
      <xdr:row>56</xdr:row>
      <xdr:rowOff>56149</xdr:rowOff>
    </xdr:to>
    <xdr:sp macro="" textlink="">
      <xdr:nvSpPr>
        <xdr:cNvPr id="125" name="フローチャート: 判断 124"/>
        <xdr:cNvSpPr/>
      </xdr:nvSpPr>
      <xdr:spPr>
        <a:xfrm>
          <a:off x="4584700" y="9555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46496</xdr:rowOff>
    </xdr:from>
    <xdr:to>
      <xdr:col>19</xdr:col>
      <xdr:colOff>177800</xdr:colOff>
      <xdr:row>58</xdr:row>
      <xdr:rowOff>8908</xdr:rowOff>
    </xdr:to>
    <xdr:cxnSp macro="">
      <xdr:nvCxnSpPr>
        <xdr:cNvPr id="126" name="直線コネクタ 125"/>
        <xdr:cNvCxnSpPr/>
      </xdr:nvCxnSpPr>
      <xdr:spPr>
        <a:xfrm>
          <a:off x="2908300" y="9819146"/>
          <a:ext cx="889000" cy="133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3339</xdr:rowOff>
    </xdr:from>
    <xdr:to>
      <xdr:col>20</xdr:col>
      <xdr:colOff>38100</xdr:colOff>
      <xdr:row>56</xdr:row>
      <xdr:rowOff>104939</xdr:rowOff>
    </xdr:to>
    <xdr:sp macro="" textlink="">
      <xdr:nvSpPr>
        <xdr:cNvPr id="127" name="フローチャート: 判断 126"/>
        <xdr:cNvSpPr/>
      </xdr:nvSpPr>
      <xdr:spPr>
        <a:xfrm>
          <a:off x="3746500" y="960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121466</xdr:rowOff>
    </xdr:from>
    <xdr:ext cx="534377" cy="259045"/>
    <xdr:sp macro="" textlink="">
      <xdr:nvSpPr>
        <xdr:cNvPr id="128" name="テキスト ボックス 127"/>
        <xdr:cNvSpPr txBox="1"/>
      </xdr:nvSpPr>
      <xdr:spPr>
        <a:xfrm>
          <a:off x="3530111" y="9379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46496</xdr:rowOff>
    </xdr:from>
    <xdr:to>
      <xdr:col>15</xdr:col>
      <xdr:colOff>50800</xdr:colOff>
      <xdr:row>57</xdr:row>
      <xdr:rowOff>132156</xdr:rowOff>
    </xdr:to>
    <xdr:cxnSp macro="">
      <xdr:nvCxnSpPr>
        <xdr:cNvPr id="129" name="直線コネクタ 128"/>
        <xdr:cNvCxnSpPr/>
      </xdr:nvCxnSpPr>
      <xdr:spPr>
        <a:xfrm flipV="1">
          <a:off x="2019300" y="9819146"/>
          <a:ext cx="889000" cy="85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79723</xdr:rowOff>
    </xdr:from>
    <xdr:to>
      <xdr:col>15</xdr:col>
      <xdr:colOff>101600</xdr:colOff>
      <xdr:row>57</xdr:row>
      <xdr:rowOff>9873</xdr:rowOff>
    </xdr:to>
    <xdr:sp macro="" textlink="">
      <xdr:nvSpPr>
        <xdr:cNvPr id="130" name="フローチャート: 判断 129"/>
        <xdr:cNvSpPr/>
      </xdr:nvSpPr>
      <xdr:spPr>
        <a:xfrm>
          <a:off x="2857500" y="9680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26400</xdr:rowOff>
    </xdr:from>
    <xdr:ext cx="534377" cy="259045"/>
    <xdr:sp macro="" textlink="">
      <xdr:nvSpPr>
        <xdr:cNvPr id="131" name="テキスト ボックス 130"/>
        <xdr:cNvSpPr txBox="1"/>
      </xdr:nvSpPr>
      <xdr:spPr>
        <a:xfrm>
          <a:off x="2641111" y="945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132156</xdr:rowOff>
    </xdr:from>
    <xdr:to>
      <xdr:col>10</xdr:col>
      <xdr:colOff>114300</xdr:colOff>
      <xdr:row>58</xdr:row>
      <xdr:rowOff>135291</xdr:rowOff>
    </xdr:to>
    <xdr:cxnSp macro="">
      <xdr:nvCxnSpPr>
        <xdr:cNvPr id="132" name="直線コネクタ 131"/>
        <xdr:cNvCxnSpPr/>
      </xdr:nvCxnSpPr>
      <xdr:spPr>
        <a:xfrm flipV="1">
          <a:off x="1130300" y="9904806"/>
          <a:ext cx="889000" cy="174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56635</xdr:rowOff>
    </xdr:from>
    <xdr:to>
      <xdr:col>10</xdr:col>
      <xdr:colOff>165100</xdr:colOff>
      <xdr:row>57</xdr:row>
      <xdr:rowOff>158235</xdr:rowOff>
    </xdr:to>
    <xdr:sp macro="" textlink="">
      <xdr:nvSpPr>
        <xdr:cNvPr id="133" name="フローチャート: 判断 132"/>
        <xdr:cNvSpPr/>
      </xdr:nvSpPr>
      <xdr:spPr>
        <a:xfrm>
          <a:off x="1968500" y="982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3312</xdr:rowOff>
    </xdr:from>
    <xdr:ext cx="534377" cy="259045"/>
    <xdr:sp macro="" textlink="">
      <xdr:nvSpPr>
        <xdr:cNvPr id="134" name="テキスト ボックス 133"/>
        <xdr:cNvSpPr txBox="1"/>
      </xdr:nvSpPr>
      <xdr:spPr>
        <a:xfrm>
          <a:off x="1752111" y="960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141543</xdr:rowOff>
    </xdr:from>
    <xdr:to>
      <xdr:col>6</xdr:col>
      <xdr:colOff>38100</xdr:colOff>
      <xdr:row>58</xdr:row>
      <xdr:rowOff>71693</xdr:rowOff>
    </xdr:to>
    <xdr:sp macro="" textlink="">
      <xdr:nvSpPr>
        <xdr:cNvPr id="135" name="フローチャート: 判断 134"/>
        <xdr:cNvSpPr/>
      </xdr:nvSpPr>
      <xdr:spPr>
        <a:xfrm>
          <a:off x="1079500" y="991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88220</xdr:rowOff>
    </xdr:from>
    <xdr:ext cx="534377" cy="259045"/>
    <xdr:sp macro="" textlink="">
      <xdr:nvSpPr>
        <xdr:cNvPr id="136" name="テキスト ボックス 135"/>
        <xdr:cNvSpPr txBox="1"/>
      </xdr:nvSpPr>
      <xdr:spPr>
        <a:xfrm>
          <a:off x="863111" y="9689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137461</xdr:rowOff>
    </xdr:from>
    <xdr:to>
      <xdr:col>24</xdr:col>
      <xdr:colOff>114300</xdr:colOff>
      <xdr:row>57</xdr:row>
      <xdr:rowOff>67611</xdr:rowOff>
    </xdr:to>
    <xdr:sp macro="" textlink="">
      <xdr:nvSpPr>
        <xdr:cNvPr id="142" name="楕円 141"/>
        <xdr:cNvSpPr/>
      </xdr:nvSpPr>
      <xdr:spPr>
        <a:xfrm>
          <a:off x="4584700" y="973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115888</xdr:rowOff>
    </xdr:from>
    <xdr:ext cx="534377" cy="259045"/>
    <xdr:sp macro="" textlink="">
      <xdr:nvSpPr>
        <xdr:cNvPr id="143" name="物件費該当値テキスト"/>
        <xdr:cNvSpPr txBox="1"/>
      </xdr:nvSpPr>
      <xdr:spPr>
        <a:xfrm>
          <a:off x="4686300" y="971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129558</xdr:rowOff>
    </xdr:from>
    <xdr:to>
      <xdr:col>20</xdr:col>
      <xdr:colOff>38100</xdr:colOff>
      <xdr:row>58</xdr:row>
      <xdr:rowOff>59708</xdr:rowOff>
    </xdr:to>
    <xdr:sp macro="" textlink="">
      <xdr:nvSpPr>
        <xdr:cNvPr id="144" name="楕円 143"/>
        <xdr:cNvSpPr/>
      </xdr:nvSpPr>
      <xdr:spPr>
        <a:xfrm>
          <a:off x="3746500" y="9902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50835</xdr:rowOff>
    </xdr:from>
    <xdr:ext cx="534377" cy="259045"/>
    <xdr:sp macro="" textlink="">
      <xdr:nvSpPr>
        <xdr:cNvPr id="145" name="テキスト ボックス 144"/>
        <xdr:cNvSpPr txBox="1"/>
      </xdr:nvSpPr>
      <xdr:spPr>
        <a:xfrm>
          <a:off x="3530111" y="9994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167146</xdr:rowOff>
    </xdr:from>
    <xdr:to>
      <xdr:col>15</xdr:col>
      <xdr:colOff>101600</xdr:colOff>
      <xdr:row>57</xdr:row>
      <xdr:rowOff>97296</xdr:rowOff>
    </xdr:to>
    <xdr:sp macro="" textlink="">
      <xdr:nvSpPr>
        <xdr:cNvPr id="146" name="楕円 145"/>
        <xdr:cNvSpPr/>
      </xdr:nvSpPr>
      <xdr:spPr>
        <a:xfrm>
          <a:off x="2857500" y="9768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88423</xdr:rowOff>
    </xdr:from>
    <xdr:ext cx="534377" cy="259045"/>
    <xdr:sp macro="" textlink="">
      <xdr:nvSpPr>
        <xdr:cNvPr id="147" name="テキスト ボックス 146"/>
        <xdr:cNvSpPr txBox="1"/>
      </xdr:nvSpPr>
      <xdr:spPr>
        <a:xfrm>
          <a:off x="2641111" y="986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81356</xdr:rowOff>
    </xdr:from>
    <xdr:to>
      <xdr:col>10</xdr:col>
      <xdr:colOff>165100</xdr:colOff>
      <xdr:row>58</xdr:row>
      <xdr:rowOff>11506</xdr:rowOff>
    </xdr:to>
    <xdr:sp macro="" textlink="">
      <xdr:nvSpPr>
        <xdr:cNvPr id="148" name="楕円 147"/>
        <xdr:cNvSpPr/>
      </xdr:nvSpPr>
      <xdr:spPr>
        <a:xfrm>
          <a:off x="1968500" y="985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2633</xdr:rowOff>
    </xdr:from>
    <xdr:ext cx="534377" cy="259045"/>
    <xdr:sp macro="" textlink="">
      <xdr:nvSpPr>
        <xdr:cNvPr id="149" name="テキスト ボックス 148"/>
        <xdr:cNvSpPr txBox="1"/>
      </xdr:nvSpPr>
      <xdr:spPr>
        <a:xfrm>
          <a:off x="1752111" y="9946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84491</xdr:rowOff>
    </xdr:from>
    <xdr:to>
      <xdr:col>6</xdr:col>
      <xdr:colOff>38100</xdr:colOff>
      <xdr:row>59</xdr:row>
      <xdr:rowOff>14641</xdr:rowOff>
    </xdr:to>
    <xdr:sp macro="" textlink="">
      <xdr:nvSpPr>
        <xdr:cNvPr id="150" name="楕円 149"/>
        <xdr:cNvSpPr/>
      </xdr:nvSpPr>
      <xdr:spPr>
        <a:xfrm>
          <a:off x="1079500" y="10028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5768</xdr:rowOff>
    </xdr:from>
    <xdr:ext cx="534377" cy="259045"/>
    <xdr:sp macro="" textlink="">
      <xdr:nvSpPr>
        <xdr:cNvPr id="151" name="テキスト ボックス 150"/>
        <xdr:cNvSpPr txBox="1"/>
      </xdr:nvSpPr>
      <xdr:spPr>
        <a:xfrm>
          <a:off x="863111" y="1012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108976</xdr:rowOff>
    </xdr:from>
    <xdr:to>
      <xdr:col>24</xdr:col>
      <xdr:colOff>62865</xdr:colOff>
      <xdr:row>78</xdr:row>
      <xdr:rowOff>93889</xdr:rowOff>
    </xdr:to>
    <xdr:cxnSp macro="">
      <xdr:nvCxnSpPr>
        <xdr:cNvPr id="173" name="直線コネクタ 172"/>
        <xdr:cNvCxnSpPr/>
      </xdr:nvCxnSpPr>
      <xdr:spPr>
        <a:xfrm flipV="1">
          <a:off x="4633595" y="12453376"/>
          <a:ext cx="1270" cy="1013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97716</xdr:rowOff>
    </xdr:from>
    <xdr:ext cx="469744" cy="259045"/>
    <xdr:sp macro="" textlink="">
      <xdr:nvSpPr>
        <xdr:cNvPr id="174" name="維持補修費最小値テキスト"/>
        <xdr:cNvSpPr txBox="1"/>
      </xdr:nvSpPr>
      <xdr:spPr>
        <a:xfrm>
          <a:off x="4686300" y="13470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93889</xdr:rowOff>
    </xdr:from>
    <xdr:to>
      <xdr:col>24</xdr:col>
      <xdr:colOff>152400</xdr:colOff>
      <xdr:row>78</xdr:row>
      <xdr:rowOff>93889</xdr:rowOff>
    </xdr:to>
    <xdr:cxnSp macro="">
      <xdr:nvCxnSpPr>
        <xdr:cNvPr id="175" name="直線コネクタ 174"/>
        <xdr:cNvCxnSpPr/>
      </xdr:nvCxnSpPr>
      <xdr:spPr>
        <a:xfrm>
          <a:off x="4546600" y="13466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55653</xdr:rowOff>
    </xdr:from>
    <xdr:ext cx="534377" cy="259045"/>
    <xdr:sp macro="" textlink="">
      <xdr:nvSpPr>
        <xdr:cNvPr id="176" name="維持補修費最大値テキスト"/>
        <xdr:cNvSpPr txBox="1"/>
      </xdr:nvSpPr>
      <xdr:spPr>
        <a:xfrm>
          <a:off x="4686300" y="1222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108976</xdr:rowOff>
    </xdr:from>
    <xdr:to>
      <xdr:col>24</xdr:col>
      <xdr:colOff>152400</xdr:colOff>
      <xdr:row>72</xdr:row>
      <xdr:rowOff>108976</xdr:rowOff>
    </xdr:to>
    <xdr:cxnSp macro="">
      <xdr:nvCxnSpPr>
        <xdr:cNvPr id="177" name="直線コネクタ 176"/>
        <xdr:cNvCxnSpPr/>
      </xdr:nvCxnSpPr>
      <xdr:spPr>
        <a:xfrm>
          <a:off x="4546600" y="1245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150307</xdr:rowOff>
    </xdr:from>
    <xdr:to>
      <xdr:col>24</xdr:col>
      <xdr:colOff>63500</xdr:colOff>
      <xdr:row>77</xdr:row>
      <xdr:rowOff>164114</xdr:rowOff>
    </xdr:to>
    <xdr:cxnSp macro="">
      <xdr:nvCxnSpPr>
        <xdr:cNvPr id="178" name="直線コネクタ 177"/>
        <xdr:cNvCxnSpPr/>
      </xdr:nvCxnSpPr>
      <xdr:spPr>
        <a:xfrm>
          <a:off x="3797300" y="13351957"/>
          <a:ext cx="838200" cy="13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20521</xdr:rowOff>
    </xdr:from>
    <xdr:ext cx="469744" cy="259045"/>
    <xdr:sp macro="" textlink="">
      <xdr:nvSpPr>
        <xdr:cNvPr id="179" name="維持補修費平均値テキスト"/>
        <xdr:cNvSpPr txBox="1"/>
      </xdr:nvSpPr>
      <xdr:spPr>
        <a:xfrm>
          <a:off x="4686300" y="13050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169094</xdr:rowOff>
    </xdr:from>
    <xdr:to>
      <xdr:col>24</xdr:col>
      <xdr:colOff>114300</xdr:colOff>
      <xdr:row>77</xdr:row>
      <xdr:rowOff>99244</xdr:rowOff>
    </xdr:to>
    <xdr:sp macro="" textlink="">
      <xdr:nvSpPr>
        <xdr:cNvPr id="180" name="フローチャート: 判断 179"/>
        <xdr:cNvSpPr/>
      </xdr:nvSpPr>
      <xdr:spPr>
        <a:xfrm>
          <a:off x="4584700" y="13199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150307</xdr:rowOff>
    </xdr:from>
    <xdr:to>
      <xdr:col>19</xdr:col>
      <xdr:colOff>177800</xdr:colOff>
      <xdr:row>78</xdr:row>
      <xdr:rowOff>19548</xdr:rowOff>
    </xdr:to>
    <xdr:cxnSp macro="">
      <xdr:nvCxnSpPr>
        <xdr:cNvPr id="181" name="直線コネクタ 180"/>
        <xdr:cNvCxnSpPr/>
      </xdr:nvCxnSpPr>
      <xdr:spPr>
        <a:xfrm flipV="1">
          <a:off x="2908300" y="13351957"/>
          <a:ext cx="889000" cy="40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27818</xdr:rowOff>
    </xdr:from>
    <xdr:to>
      <xdr:col>20</xdr:col>
      <xdr:colOff>38100</xdr:colOff>
      <xdr:row>77</xdr:row>
      <xdr:rowOff>129418</xdr:rowOff>
    </xdr:to>
    <xdr:sp macro="" textlink="">
      <xdr:nvSpPr>
        <xdr:cNvPr id="182" name="フローチャート: 判断 181"/>
        <xdr:cNvSpPr/>
      </xdr:nvSpPr>
      <xdr:spPr>
        <a:xfrm>
          <a:off x="3746500" y="1322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145945</xdr:rowOff>
    </xdr:from>
    <xdr:ext cx="469744" cy="259045"/>
    <xdr:sp macro="" textlink="">
      <xdr:nvSpPr>
        <xdr:cNvPr id="183" name="テキスト ボックス 182"/>
        <xdr:cNvSpPr txBox="1"/>
      </xdr:nvSpPr>
      <xdr:spPr>
        <a:xfrm>
          <a:off x="3562428" y="13004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14839</xdr:rowOff>
    </xdr:from>
    <xdr:to>
      <xdr:col>15</xdr:col>
      <xdr:colOff>50800</xdr:colOff>
      <xdr:row>78</xdr:row>
      <xdr:rowOff>19548</xdr:rowOff>
    </xdr:to>
    <xdr:cxnSp macro="">
      <xdr:nvCxnSpPr>
        <xdr:cNvPr id="184" name="直線コネクタ 183"/>
        <xdr:cNvCxnSpPr/>
      </xdr:nvCxnSpPr>
      <xdr:spPr>
        <a:xfrm>
          <a:off x="2019300" y="13387939"/>
          <a:ext cx="889000" cy="4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74589</xdr:rowOff>
    </xdr:from>
    <xdr:to>
      <xdr:col>15</xdr:col>
      <xdr:colOff>101600</xdr:colOff>
      <xdr:row>78</xdr:row>
      <xdr:rowOff>4739</xdr:rowOff>
    </xdr:to>
    <xdr:sp macro="" textlink="">
      <xdr:nvSpPr>
        <xdr:cNvPr id="185" name="フローチャート: 判断 184"/>
        <xdr:cNvSpPr/>
      </xdr:nvSpPr>
      <xdr:spPr>
        <a:xfrm>
          <a:off x="2857500" y="132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21266</xdr:rowOff>
    </xdr:from>
    <xdr:ext cx="469744" cy="259045"/>
    <xdr:sp macro="" textlink="">
      <xdr:nvSpPr>
        <xdr:cNvPr id="186" name="テキスト ボックス 185"/>
        <xdr:cNvSpPr txBox="1"/>
      </xdr:nvSpPr>
      <xdr:spPr>
        <a:xfrm>
          <a:off x="2673428" y="130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167452</xdr:rowOff>
    </xdr:from>
    <xdr:to>
      <xdr:col>10</xdr:col>
      <xdr:colOff>114300</xdr:colOff>
      <xdr:row>78</xdr:row>
      <xdr:rowOff>14839</xdr:rowOff>
    </xdr:to>
    <xdr:cxnSp macro="">
      <xdr:nvCxnSpPr>
        <xdr:cNvPr id="187" name="直線コネクタ 186"/>
        <xdr:cNvCxnSpPr/>
      </xdr:nvCxnSpPr>
      <xdr:spPr>
        <a:xfrm>
          <a:off x="1130300" y="13369102"/>
          <a:ext cx="889000" cy="18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78842</xdr:rowOff>
    </xdr:from>
    <xdr:to>
      <xdr:col>10</xdr:col>
      <xdr:colOff>165100</xdr:colOff>
      <xdr:row>78</xdr:row>
      <xdr:rowOff>8992</xdr:rowOff>
    </xdr:to>
    <xdr:sp macro="" textlink="">
      <xdr:nvSpPr>
        <xdr:cNvPr id="188" name="フローチャート: 判断 187"/>
        <xdr:cNvSpPr/>
      </xdr:nvSpPr>
      <xdr:spPr>
        <a:xfrm>
          <a:off x="1968500" y="1328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25519</xdr:rowOff>
    </xdr:from>
    <xdr:ext cx="469744" cy="259045"/>
    <xdr:sp macro="" textlink="">
      <xdr:nvSpPr>
        <xdr:cNvPr id="189" name="テキスト ボックス 188"/>
        <xdr:cNvSpPr txBox="1"/>
      </xdr:nvSpPr>
      <xdr:spPr>
        <a:xfrm>
          <a:off x="1784428" y="13055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89083</xdr:rowOff>
    </xdr:from>
    <xdr:to>
      <xdr:col>6</xdr:col>
      <xdr:colOff>38100</xdr:colOff>
      <xdr:row>78</xdr:row>
      <xdr:rowOff>19233</xdr:rowOff>
    </xdr:to>
    <xdr:sp macro="" textlink="">
      <xdr:nvSpPr>
        <xdr:cNvPr id="190" name="フローチャート: 判断 189"/>
        <xdr:cNvSpPr/>
      </xdr:nvSpPr>
      <xdr:spPr>
        <a:xfrm>
          <a:off x="1079500" y="1329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35760</xdr:rowOff>
    </xdr:from>
    <xdr:ext cx="469744" cy="259045"/>
    <xdr:sp macro="" textlink="">
      <xdr:nvSpPr>
        <xdr:cNvPr id="191" name="テキスト ボックス 190"/>
        <xdr:cNvSpPr txBox="1"/>
      </xdr:nvSpPr>
      <xdr:spPr>
        <a:xfrm>
          <a:off x="895428" y="13065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113314</xdr:rowOff>
    </xdr:from>
    <xdr:to>
      <xdr:col>24</xdr:col>
      <xdr:colOff>114300</xdr:colOff>
      <xdr:row>78</xdr:row>
      <xdr:rowOff>43464</xdr:rowOff>
    </xdr:to>
    <xdr:sp macro="" textlink="">
      <xdr:nvSpPr>
        <xdr:cNvPr id="197" name="楕円 196"/>
        <xdr:cNvSpPr/>
      </xdr:nvSpPr>
      <xdr:spPr>
        <a:xfrm>
          <a:off x="4584700" y="1331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28241</xdr:rowOff>
    </xdr:from>
    <xdr:ext cx="469744" cy="259045"/>
    <xdr:sp macro="" textlink="">
      <xdr:nvSpPr>
        <xdr:cNvPr id="198" name="維持補修費該当値テキスト"/>
        <xdr:cNvSpPr txBox="1"/>
      </xdr:nvSpPr>
      <xdr:spPr>
        <a:xfrm>
          <a:off x="4686300" y="13229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99507</xdr:rowOff>
    </xdr:from>
    <xdr:to>
      <xdr:col>20</xdr:col>
      <xdr:colOff>38100</xdr:colOff>
      <xdr:row>78</xdr:row>
      <xdr:rowOff>29657</xdr:rowOff>
    </xdr:to>
    <xdr:sp macro="" textlink="">
      <xdr:nvSpPr>
        <xdr:cNvPr id="199" name="楕円 198"/>
        <xdr:cNvSpPr/>
      </xdr:nvSpPr>
      <xdr:spPr>
        <a:xfrm>
          <a:off x="3746500" y="1330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20784</xdr:rowOff>
    </xdr:from>
    <xdr:ext cx="469744" cy="259045"/>
    <xdr:sp macro="" textlink="">
      <xdr:nvSpPr>
        <xdr:cNvPr id="200" name="テキスト ボックス 199"/>
        <xdr:cNvSpPr txBox="1"/>
      </xdr:nvSpPr>
      <xdr:spPr>
        <a:xfrm>
          <a:off x="3562428" y="13393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140198</xdr:rowOff>
    </xdr:from>
    <xdr:to>
      <xdr:col>15</xdr:col>
      <xdr:colOff>101600</xdr:colOff>
      <xdr:row>78</xdr:row>
      <xdr:rowOff>70348</xdr:rowOff>
    </xdr:to>
    <xdr:sp macro="" textlink="">
      <xdr:nvSpPr>
        <xdr:cNvPr id="201" name="楕円 200"/>
        <xdr:cNvSpPr/>
      </xdr:nvSpPr>
      <xdr:spPr>
        <a:xfrm>
          <a:off x="2857500" y="1334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61475</xdr:rowOff>
    </xdr:from>
    <xdr:ext cx="469744" cy="259045"/>
    <xdr:sp macro="" textlink="">
      <xdr:nvSpPr>
        <xdr:cNvPr id="202" name="テキスト ボックス 201"/>
        <xdr:cNvSpPr txBox="1"/>
      </xdr:nvSpPr>
      <xdr:spPr>
        <a:xfrm>
          <a:off x="2673428" y="13434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135489</xdr:rowOff>
    </xdr:from>
    <xdr:to>
      <xdr:col>10</xdr:col>
      <xdr:colOff>165100</xdr:colOff>
      <xdr:row>78</xdr:row>
      <xdr:rowOff>65639</xdr:rowOff>
    </xdr:to>
    <xdr:sp macro="" textlink="">
      <xdr:nvSpPr>
        <xdr:cNvPr id="203" name="楕円 202"/>
        <xdr:cNvSpPr/>
      </xdr:nvSpPr>
      <xdr:spPr>
        <a:xfrm>
          <a:off x="1968500" y="1333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56766</xdr:rowOff>
    </xdr:from>
    <xdr:ext cx="469744" cy="259045"/>
    <xdr:sp macro="" textlink="">
      <xdr:nvSpPr>
        <xdr:cNvPr id="204" name="テキスト ボックス 203"/>
        <xdr:cNvSpPr txBox="1"/>
      </xdr:nvSpPr>
      <xdr:spPr>
        <a:xfrm>
          <a:off x="1784428" y="13429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116652</xdr:rowOff>
    </xdr:from>
    <xdr:to>
      <xdr:col>6</xdr:col>
      <xdr:colOff>38100</xdr:colOff>
      <xdr:row>78</xdr:row>
      <xdr:rowOff>46802</xdr:rowOff>
    </xdr:to>
    <xdr:sp macro="" textlink="">
      <xdr:nvSpPr>
        <xdr:cNvPr id="205" name="楕円 204"/>
        <xdr:cNvSpPr/>
      </xdr:nvSpPr>
      <xdr:spPr>
        <a:xfrm>
          <a:off x="1079500" y="13318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37929</xdr:rowOff>
    </xdr:from>
    <xdr:ext cx="469744" cy="259045"/>
    <xdr:sp macro="" textlink="">
      <xdr:nvSpPr>
        <xdr:cNvPr id="206" name="テキスト ボックス 205"/>
        <xdr:cNvSpPr txBox="1"/>
      </xdr:nvSpPr>
      <xdr:spPr>
        <a:xfrm>
          <a:off x="895428" y="13411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37770</xdr:rowOff>
    </xdr:from>
    <xdr:to>
      <xdr:col>24</xdr:col>
      <xdr:colOff>62865</xdr:colOff>
      <xdr:row>97</xdr:row>
      <xdr:rowOff>113691</xdr:rowOff>
    </xdr:to>
    <xdr:cxnSp macro="">
      <xdr:nvCxnSpPr>
        <xdr:cNvPr id="231" name="直線コネクタ 230"/>
        <xdr:cNvCxnSpPr/>
      </xdr:nvCxnSpPr>
      <xdr:spPr>
        <a:xfrm flipV="1">
          <a:off x="4633595" y="15468270"/>
          <a:ext cx="1270" cy="1276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117518</xdr:rowOff>
    </xdr:from>
    <xdr:ext cx="534377" cy="259045"/>
    <xdr:sp macro="" textlink="">
      <xdr:nvSpPr>
        <xdr:cNvPr id="232" name="扶助費最小値テキスト"/>
        <xdr:cNvSpPr txBox="1"/>
      </xdr:nvSpPr>
      <xdr:spPr>
        <a:xfrm>
          <a:off x="4686300" y="1674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113691</xdr:rowOff>
    </xdr:from>
    <xdr:to>
      <xdr:col>24</xdr:col>
      <xdr:colOff>152400</xdr:colOff>
      <xdr:row>97</xdr:row>
      <xdr:rowOff>113691</xdr:rowOff>
    </xdr:to>
    <xdr:cxnSp macro="">
      <xdr:nvCxnSpPr>
        <xdr:cNvPr id="233" name="直線コネクタ 232"/>
        <xdr:cNvCxnSpPr/>
      </xdr:nvCxnSpPr>
      <xdr:spPr>
        <a:xfrm>
          <a:off x="4546600" y="16744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155897</xdr:rowOff>
    </xdr:from>
    <xdr:ext cx="599010" cy="259045"/>
    <xdr:sp macro="" textlink="">
      <xdr:nvSpPr>
        <xdr:cNvPr id="234" name="扶助費最大値テキスト"/>
        <xdr:cNvSpPr txBox="1"/>
      </xdr:nvSpPr>
      <xdr:spPr>
        <a:xfrm>
          <a:off x="4686300" y="15243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37770</xdr:rowOff>
    </xdr:from>
    <xdr:to>
      <xdr:col>24</xdr:col>
      <xdr:colOff>152400</xdr:colOff>
      <xdr:row>90</xdr:row>
      <xdr:rowOff>37770</xdr:rowOff>
    </xdr:to>
    <xdr:cxnSp macro="">
      <xdr:nvCxnSpPr>
        <xdr:cNvPr id="235" name="直線コネクタ 234"/>
        <xdr:cNvCxnSpPr/>
      </xdr:nvCxnSpPr>
      <xdr:spPr>
        <a:xfrm>
          <a:off x="4546600" y="15468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131280</xdr:rowOff>
    </xdr:from>
    <xdr:to>
      <xdr:col>24</xdr:col>
      <xdr:colOff>63500</xdr:colOff>
      <xdr:row>95</xdr:row>
      <xdr:rowOff>152972</xdr:rowOff>
    </xdr:to>
    <xdr:cxnSp macro="">
      <xdr:nvCxnSpPr>
        <xdr:cNvPr id="236" name="直線コネクタ 235"/>
        <xdr:cNvCxnSpPr/>
      </xdr:nvCxnSpPr>
      <xdr:spPr>
        <a:xfrm flipV="1">
          <a:off x="3797300" y="16419030"/>
          <a:ext cx="838200" cy="2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71925</xdr:rowOff>
    </xdr:from>
    <xdr:ext cx="599010" cy="259045"/>
    <xdr:sp macro="" textlink="">
      <xdr:nvSpPr>
        <xdr:cNvPr id="237" name="扶助費平均値テキスト"/>
        <xdr:cNvSpPr txBox="1"/>
      </xdr:nvSpPr>
      <xdr:spPr>
        <a:xfrm>
          <a:off x="4686300" y="161882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49048</xdr:rowOff>
    </xdr:from>
    <xdr:to>
      <xdr:col>24</xdr:col>
      <xdr:colOff>114300</xdr:colOff>
      <xdr:row>95</xdr:row>
      <xdr:rowOff>150648</xdr:rowOff>
    </xdr:to>
    <xdr:sp macro="" textlink="">
      <xdr:nvSpPr>
        <xdr:cNvPr id="238" name="フローチャート: 判断 237"/>
        <xdr:cNvSpPr/>
      </xdr:nvSpPr>
      <xdr:spPr>
        <a:xfrm>
          <a:off x="4584700" y="16336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152972</xdr:rowOff>
    </xdr:from>
    <xdr:to>
      <xdr:col>19</xdr:col>
      <xdr:colOff>177800</xdr:colOff>
      <xdr:row>96</xdr:row>
      <xdr:rowOff>74461</xdr:rowOff>
    </xdr:to>
    <xdr:cxnSp macro="">
      <xdr:nvCxnSpPr>
        <xdr:cNvPr id="239" name="直線コネクタ 238"/>
        <xdr:cNvCxnSpPr/>
      </xdr:nvCxnSpPr>
      <xdr:spPr>
        <a:xfrm flipV="1">
          <a:off x="2908300" y="16440722"/>
          <a:ext cx="889000" cy="9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78067</xdr:rowOff>
    </xdr:from>
    <xdr:to>
      <xdr:col>20</xdr:col>
      <xdr:colOff>38100</xdr:colOff>
      <xdr:row>96</xdr:row>
      <xdr:rowOff>8217</xdr:rowOff>
    </xdr:to>
    <xdr:sp macro="" textlink="">
      <xdr:nvSpPr>
        <xdr:cNvPr id="240" name="フローチャート: 判断 239"/>
        <xdr:cNvSpPr/>
      </xdr:nvSpPr>
      <xdr:spPr>
        <a:xfrm>
          <a:off x="3746500" y="1636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24744</xdr:rowOff>
    </xdr:from>
    <xdr:ext cx="599010" cy="259045"/>
    <xdr:sp macro="" textlink="">
      <xdr:nvSpPr>
        <xdr:cNvPr id="241" name="テキスト ボックス 240"/>
        <xdr:cNvSpPr txBox="1"/>
      </xdr:nvSpPr>
      <xdr:spPr>
        <a:xfrm>
          <a:off x="3497795" y="16141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74461</xdr:rowOff>
    </xdr:from>
    <xdr:to>
      <xdr:col>15</xdr:col>
      <xdr:colOff>50800</xdr:colOff>
      <xdr:row>96</xdr:row>
      <xdr:rowOff>108559</xdr:rowOff>
    </xdr:to>
    <xdr:cxnSp macro="">
      <xdr:nvCxnSpPr>
        <xdr:cNvPr id="242" name="直線コネクタ 241"/>
        <xdr:cNvCxnSpPr/>
      </xdr:nvCxnSpPr>
      <xdr:spPr>
        <a:xfrm flipV="1">
          <a:off x="2019300" y="16533661"/>
          <a:ext cx="889000" cy="3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135762</xdr:rowOff>
    </xdr:from>
    <xdr:to>
      <xdr:col>15</xdr:col>
      <xdr:colOff>101600</xdr:colOff>
      <xdr:row>96</xdr:row>
      <xdr:rowOff>65912</xdr:rowOff>
    </xdr:to>
    <xdr:sp macro="" textlink="">
      <xdr:nvSpPr>
        <xdr:cNvPr id="243" name="フローチャート: 判断 242"/>
        <xdr:cNvSpPr/>
      </xdr:nvSpPr>
      <xdr:spPr>
        <a:xfrm>
          <a:off x="2857500" y="16423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82439</xdr:rowOff>
    </xdr:from>
    <xdr:ext cx="599010" cy="259045"/>
    <xdr:sp macro="" textlink="">
      <xdr:nvSpPr>
        <xdr:cNvPr id="244" name="テキスト ボックス 243"/>
        <xdr:cNvSpPr txBox="1"/>
      </xdr:nvSpPr>
      <xdr:spPr>
        <a:xfrm>
          <a:off x="2608795" y="16198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108559</xdr:rowOff>
    </xdr:from>
    <xdr:to>
      <xdr:col>10</xdr:col>
      <xdr:colOff>114300</xdr:colOff>
      <xdr:row>96</xdr:row>
      <xdr:rowOff>167069</xdr:rowOff>
    </xdr:to>
    <xdr:cxnSp macro="">
      <xdr:nvCxnSpPr>
        <xdr:cNvPr id="245" name="直線コネクタ 244"/>
        <xdr:cNvCxnSpPr/>
      </xdr:nvCxnSpPr>
      <xdr:spPr>
        <a:xfrm flipV="1">
          <a:off x="1130300" y="16567759"/>
          <a:ext cx="889000" cy="58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5728</xdr:rowOff>
    </xdr:from>
    <xdr:to>
      <xdr:col>10</xdr:col>
      <xdr:colOff>165100</xdr:colOff>
      <xdr:row>97</xdr:row>
      <xdr:rowOff>107328</xdr:rowOff>
    </xdr:to>
    <xdr:sp macro="" textlink="">
      <xdr:nvSpPr>
        <xdr:cNvPr id="246" name="フローチャート: 判断 245"/>
        <xdr:cNvSpPr/>
      </xdr:nvSpPr>
      <xdr:spPr>
        <a:xfrm>
          <a:off x="1968500" y="1663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98455</xdr:rowOff>
    </xdr:from>
    <xdr:ext cx="534377" cy="259045"/>
    <xdr:sp macro="" textlink="">
      <xdr:nvSpPr>
        <xdr:cNvPr id="247" name="テキスト ボックス 246"/>
        <xdr:cNvSpPr txBox="1"/>
      </xdr:nvSpPr>
      <xdr:spPr>
        <a:xfrm>
          <a:off x="1752111" y="1672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81662</xdr:rowOff>
    </xdr:from>
    <xdr:to>
      <xdr:col>6</xdr:col>
      <xdr:colOff>38100</xdr:colOff>
      <xdr:row>98</xdr:row>
      <xdr:rowOff>11812</xdr:rowOff>
    </xdr:to>
    <xdr:sp macro="" textlink="">
      <xdr:nvSpPr>
        <xdr:cNvPr id="248" name="フローチャート: 判断 247"/>
        <xdr:cNvSpPr/>
      </xdr:nvSpPr>
      <xdr:spPr>
        <a:xfrm>
          <a:off x="1079500" y="1671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2939</xdr:rowOff>
    </xdr:from>
    <xdr:ext cx="534377" cy="259045"/>
    <xdr:sp macro="" textlink="">
      <xdr:nvSpPr>
        <xdr:cNvPr id="249" name="テキスト ボックス 248"/>
        <xdr:cNvSpPr txBox="1"/>
      </xdr:nvSpPr>
      <xdr:spPr>
        <a:xfrm>
          <a:off x="863111" y="16805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80480</xdr:rowOff>
    </xdr:from>
    <xdr:to>
      <xdr:col>24</xdr:col>
      <xdr:colOff>114300</xdr:colOff>
      <xdr:row>96</xdr:row>
      <xdr:rowOff>10630</xdr:rowOff>
    </xdr:to>
    <xdr:sp macro="" textlink="">
      <xdr:nvSpPr>
        <xdr:cNvPr id="255" name="楕円 254"/>
        <xdr:cNvSpPr/>
      </xdr:nvSpPr>
      <xdr:spPr>
        <a:xfrm>
          <a:off x="4584700" y="1636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58907</xdr:rowOff>
    </xdr:from>
    <xdr:ext cx="599010" cy="259045"/>
    <xdr:sp macro="" textlink="">
      <xdr:nvSpPr>
        <xdr:cNvPr id="256" name="扶助費該当値テキスト"/>
        <xdr:cNvSpPr txBox="1"/>
      </xdr:nvSpPr>
      <xdr:spPr>
        <a:xfrm>
          <a:off x="4686300" y="16346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102172</xdr:rowOff>
    </xdr:from>
    <xdr:to>
      <xdr:col>20</xdr:col>
      <xdr:colOff>38100</xdr:colOff>
      <xdr:row>96</xdr:row>
      <xdr:rowOff>32322</xdr:rowOff>
    </xdr:to>
    <xdr:sp macro="" textlink="">
      <xdr:nvSpPr>
        <xdr:cNvPr id="257" name="楕円 256"/>
        <xdr:cNvSpPr/>
      </xdr:nvSpPr>
      <xdr:spPr>
        <a:xfrm>
          <a:off x="3746500" y="1638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23449</xdr:rowOff>
    </xdr:from>
    <xdr:ext cx="599010" cy="259045"/>
    <xdr:sp macro="" textlink="">
      <xdr:nvSpPr>
        <xdr:cNvPr id="258" name="テキスト ボックス 257"/>
        <xdr:cNvSpPr txBox="1"/>
      </xdr:nvSpPr>
      <xdr:spPr>
        <a:xfrm>
          <a:off x="3497795" y="16482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23661</xdr:rowOff>
    </xdr:from>
    <xdr:to>
      <xdr:col>15</xdr:col>
      <xdr:colOff>101600</xdr:colOff>
      <xdr:row>96</xdr:row>
      <xdr:rowOff>125261</xdr:rowOff>
    </xdr:to>
    <xdr:sp macro="" textlink="">
      <xdr:nvSpPr>
        <xdr:cNvPr id="259" name="楕円 258"/>
        <xdr:cNvSpPr/>
      </xdr:nvSpPr>
      <xdr:spPr>
        <a:xfrm>
          <a:off x="2857500" y="1648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116388</xdr:rowOff>
    </xdr:from>
    <xdr:ext cx="534377" cy="259045"/>
    <xdr:sp macro="" textlink="">
      <xdr:nvSpPr>
        <xdr:cNvPr id="260" name="テキスト ボックス 259"/>
        <xdr:cNvSpPr txBox="1"/>
      </xdr:nvSpPr>
      <xdr:spPr>
        <a:xfrm>
          <a:off x="2641111" y="16575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57759</xdr:rowOff>
    </xdr:from>
    <xdr:to>
      <xdr:col>10</xdr:col>
      <xdr:colOff>165100</xdr:colOff>
      <xdr:row>96</xdr:row>
      <xdr:rowOff>159359</xdr:rowOff>
    </xdr:to>
    <xdr:sp macro="" textlink="">
      <xdr:nvSpPr>
        <xdr:cNvPr id="261" name="楕円 260"/>
        <xdr:cNvSpPr/>
      </xdr:nvSpPr>
      <xdr:spPr>
        <a:xfrm>
          <a:off x="1968500" y="16516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4436</xdr:rowOff>
    </xdr:from>
    <xdr:ext cx="534377" cy="259045"/>
    <xdr:sp macro="" textlink="">
      <xdr:nvSpPr>
        <xdr:cNvPr id="262" name="テキスト ボックス 261"/>
        <xdr:cNvSpPr txBox="1"/>
      </xdr:nvSpPr>
      <xdr:spPr>
        <a:xfrm>
          <a:off x="1752111" y="1629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116269</xdr:rowOff>
    </xdr:from>
    <xdr:to>
      <xdr:col>6</xdr:col>
      <xdr:colOff>38100</xdr:colOff>
      <xdr:row>97</xdr:row>
      <xdr:rowOff>46419</xdr:rowOff>
    </xdr:to>
    <xdr:sp macro="" textlink="">
      <xdr:nvSpPr>
        <xdr:cNvPr id="263" name="楕円 262"/>
        <xdr:cNvSpPr/>
      </xdr:nvSpPr>
      <xdr:spPr>
        <a:xfrm>
          <a:off x="1079500" y="1657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62946</xdr:rowOff>
    </xdr:from>
    <xdr:ext cx="534377" cy="259045"/>
    <xdr:sp macro="" textlink="">
      <xdr:nvSpPr>
        <xdr:cNvPr id="264" name="テキスト ボックス 263"/>
        <xdr:cNvSpPr txBox="1"/>
      </xdr:nvSpPr>
      <xdr:spPr>
        <a:xfrm>
          <a:off x="863111" y="1635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11020</xdr:rowOff>
    </xdr:from>
    <xdr:to>
      <xdr:col>54</xdr:col>
      <xdr:colOff>189865</xdr:colOff>
      <xdr:row>38</xdr:row>
      <xdr:rowOff>99945</xdr:rowOff>
    </xdr:to>
    <xdr:cxnSp macro="">
      <xdr:nvCxnSpPr>
        <xdr:cNvPr id="290" name="直線コネクタ 289"/>
        <xdr:cNvCxnSpPr/>
      </xdr:nvCxnSpPr>
      <xdr:spPr>
        <a:xfrm flipV="1">
          <a:off x="10475595" y="5668870"/>
          <a:ext cx="1270" cy="946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103772</xdr:rowOff>
    </xdr:from>
    <xdr:ext cx="534377" cy="259045"/>
    <xdr:sp macro="" textlink="">
      <xdr:nvSpPr>
        <xdr:cNvPr id="291" name="補助費等最小値テキスト"/>
        <xdr:cNvSpPr txBox="1"/>
      </xdr:nvSpPr>
      <xdr:spPr>
        <a:xfrm>
          <a:off x="10528300" y="6618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99945</xdr:rowOff>
    </xdr:from>
    <xdr:to>
      <xdr:col>55</xdr:col>
      <xdr:colOff>88900</xdr:colOff>
      <xdr:row>38</xdr:row>
      <xdr:rowOff>99945</xdr:rowOff>
    </xdr:to>
    <xdr:cxnSp macro="">
      <xdr:nvCxnSpPr>
        <xdr:cNvPr id="292" name="直線コネクタ 291"/>
        <xdr:cNvCxnSpPr/>
      </xdr:nvCxnSpPr>
      <xdr:spPr>
        <a:xfrm>
          <a:off x="10388600" y="6615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129147</xdr:rowOff>
    </xdr:from>
    <xdr:ext cx="599010" cy="259045"/>
    <xdr:sp macro="" textlink="">
      <xdr:nvSpPr>
        <xdr:cNvPr id="293" name="補助費等最大値テキスト"/>
        <xdr:cNvSpPr txBox="1"/>
      </xdr:nvSpPr>
      <xdr:spPr>
        <a:xfrm>
          <a:off x="10528300" y="5444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11020</xdr:rowOff>
    </xdr:from>
    <xdr:to>
      <xdr:col>55</xdr:col>
      <xdr:colOff>88900</xdr:colOff>
      <xdr:row>33</xdr:row>
      <xdr:rowOff>11020</xdr:rowOff>
    </xdr:to>
    <xdr:cxnSp macro="">
      <xdr:nvCxnSpPr>
        <xdr:cNvPr id="294" name="直線コネクタ 293"/>
        <xdr:cNvCxnSpPr/>
      </xdr:nvCxnSpPr>
      <xdr:spPr>
        <a:xfrm>
          <a:off x="10388600" y="5668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96919</xdr:rowOff>
    </xdr:from>
    <xdr:to>
      <xdr:col>55</xdr:col>
      <xdr:colOff>0</xdr:colOff>
      <xdr:row>36</xdr:row>
      <xdr:rowOff>113313</xdr:rowOff>
    </xdr:to>
    <xdr:cxnSp macro="">
      <xdr:nvCxnSpPr>
        <xdr:cNvPr id="295" name="直線コネクタ 294"/>
        <xdr:cNvCxnSpPr/>
      </xdr:nvCxnSpPr>
      <xdr:spPr>
        <a:xfrm flipV="1">
          <a:off x="9639300" y="6269119"/>
          <a:ext cx="838200" cy="16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67875</xdr:rowOff>
    </xdr:from>
    <xdr:ext cx="534377" cy="259045"/>
    <xdr:sp macro="" textlink="">
      <xdr:nvSpPr>
        <xdr:cNvPr id="296" name="補助費等平均値テキスト"/>
        <xdr:cNvSpPr txBox="1"/>
      </xdr:nvSpPr>
      <xdr:spPr>
        <a:xfrm>
          <a:off x="10528300" y="6068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44998</xdr:rowOff>
    </xdr:from>
    <xdr:to>
      <xdr:col>55</xdr:col>
      <xdr:colOff>50800</xdr:colOff>
      <xdr:row>36</xdr:row>
      <xdr:rowOff>146598</xdr:rowOff>
    </xdr:to>
    <xdr:sp macro="" textlink="">
      <xdr:nvSpPr>
        <xdr:cNvPr id="297" name="フローチャート: 判断 296"/>
        <xdr:cNvSpPr/>
      </xdr:nvSpPr>
      <xdr:spPr>
        <a:xfrm>
          <a:off x="10426700" y="621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113313</xdr:rowOff>
    </xdr:from>
    <xdr:to>
      <xdr:col>50</xdr:col>
      <xdr:colOff>114300</xdr:colOff>
      <xdr:row>36</xdr:row>
      <xdr:rowOff>126321</xdr:rowOff>
    </xdr:to>
    <xdr:cxnSp macro="">
      <xdr:nvCxnSpPr>
        <xdr:cNvPr id="298" name="直線コネクタ 297"/>
        <xdr:cNvCxnSpPr/>
      </xdr:nvCxnSpPr>
      <xdr:spPr>
        <a:xfrm flipV="1">
          <a:off x="8750300" y="6285513"/>
          <a:ext cx="889000" cy="13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82576</xdr:rowOff>
    </xdr:from>
    <xdr:to>
      <xdr:col>50</xdr:col>
      <xdr:colOff>165100</xdr:colOff>
      <xdr:row>37</xdr:row>
      <xdr:rowOff>12726</xdr:rowOff>
    </xdr:to>
    <xdr:sp macro="" textlink="">
      <xdr:nvSpPr>
        <xdr:cNvPr id="299" name="フローチャート: 判断 298"/>
        <xdr:cNvSpPr/>
      </xdr:nvSpPr>
      <xdr:spPr>
        <a:xfrm>
          <a:off x="9588500" y="625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3853</xdr:rowOff>
    </xdr:from>
    <xdr:ext cx="534377" cy="259045"/>
    <xdr:sp macro="" textlink="">
      <xdr:nvSpPr>
        <xdr:cNvPr id="300" name="テキスト ボックス 299"/>
        <xdr:cNvSpPr txBox="1"/>
      </xdr:nvSpPr>
      <xdr:spPr>
        <a:xfrm>
          <a:off x="9372111" y="6347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126321</xdr:rowOff>
    </xdr:from>
    <xdr:to>
      <xdr:col>45</xdr:col>
      <xdr:colOff>177800</xdr:colOff>
      <xdr:row>36</xdr:row>
      <xdr:rowOff>152981</xdr:rowOff>
    </xdr:to>
    <xdr:cxnSp macro="">
      <xdr:nvCxnSpPr>
        <xdr:cNvPr id="301" name="直線コネクタ 300"/>
        <xdr:cNvCxnSpPr/>
      </xdr:nvCxnSpPr>
      <xdr:spPr>
        <a:xfrm flipV="1">
          <a:off x="7861300" y="6298521"/>
          <a:ext cx="889000" cy="26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113850</xdr:rowOff>
    </xdr:from>
    <xdr:to>
      <xdr:col>46</xdr:col>
      <xdr:colOff>38100</xdr:colOff>
      <xdr:row>37</xdr:row>
      <xdr:rowOff>44000</xdr:rowOff>
    </xdr:to>
    <xdr:sp macro="" textlink="">
      <xdr:nvSpPr>
        <xdr:cNvPr id="302" name="フローチャート: 判断 301"/>
        <xdr:cNvSpPr/>
      </xdr:nvSpPr>
      <xdr:spPr>
        <a:xfrm>
          <a:off x="8699500" y="628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35127</xdr:rowOff>
    </xdr:from>
    <xdr:ext cx="534377" cy="259045"/>
    <xdr:sp macro="" textlink="">
      <xdr:nvSpPr>
        <xdr:cNvPr id="303" name="テキスト ボックス 302"/>
        <xdr:cNvSpPr txBox="1"/>
      </xdr:nvSpPr>
      <xdr:spPr>
        <a:xfrm>
          <a:off x="8483111" y="6378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42490</xdr:rowOff>
    </xdr:from>
    <xdr:to>
      <xdr:col>41</xdr:col>
      <xdr:colOff>50800</xdr:colOff>
      <xdr:row>36</xdr:row>
      <xdr:rowOff>152981</xdr:rowOff>
    </xdr:to>
    <xdr:cxnSp macro="">
      <xdr:nvCxnSpPr>
        <xdr:cNvPr id="304" name="直線コネクタ 303"/>
        <xdr:cNvCxnSpPr/>
      </xdr:nvCxnSpPr>
      <xdr:spPr>
        <a:xfrm>
          <a:off x="6972300" y="5185990"/>
          <a:ext cx="889000" cy="1139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41656</xdr:rowOff>
    </xdr:from>
    <xdr:to>
      <xdr:col>41</xdr:col>
      <xdr:colOff>101600</xdr:colOff>
      <xdr:row>37</xdr:row>
      <xdr:rowOff>143256</xdr:rowOff>
    </xdr:to>
    <xdr:sp macro="" textlink="">
      <xdr:nvSpPr>
        <xdr:cNvPr id="305" name="フローチャート: 判断 304"/>
        <xdr:cNvSpPr/>
      </xdr:nvSpPr>
      <xdr:spPr>
        <a:xfrm>
          <a:off x="7810500" y="6385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134383</xdr:rowOff>
    </xdr:from>
    <xdr:ext cx="534377" cy="259045"/>
    <xdr:sp macro="" textlink="">
      <xdr:nvSpPr>
        <xdr:cNvPr id="306" name="テキスト ボックス 305"/>
        <xdr:cNvSpPr txBox="1"/>
      </xdr:nvSpPr>
      <xdr:spPr>
        <a:xfrm>
          <a:off x="7594111" y="6478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40502</xdr:rowOff>
    </xdr:from>
    <xdr:to>
      <xdr:col>36</xdr:col>
      <xdr:colOff>165100</xdr:colOff>
      <xdr:row>37</xdr:row>
      <xdr:rowOff>142102</xdr:rowOff>
    </xdr:to>
    <xdr:sp macro="" textlink="">
      <xdr:nvSpPr>
        <xdr:cNvPr id="307" name="フローチャート: 判断 306"/>
        <xdr:cNvSpPr/>
      </xdr:nvSpPr>
      <xdr:spPr>
        <a:xfrm>
          <a:off x="6921500" y="638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133229</xdr:rowOff>
    </xdr:from>
    <xdr:ext cx="534377" cy="259045"/>
    <xdr:sp macro="" textlink="">
      <xdr:nvSpPr>
        <xdr:cNvPr id="308" name="テキスト ボックス 307"/>
        <xdr:cNvSpPr txBox="1"/>
      </xdr:nvSpPr>
      <xdr:spPr>
        <a:xfrm>
          <a:off x="6705111" y="64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46119</xdr:rowOff>
    </xdr:from>
    <xdr:to>
      <xdr:col>55</xdr:col>
      <xdr:colOff>50800</xdr:colOff>
      <xdr:row>36</xdr:row>
      <xdr:rowOff>147719</xdr:rowOff>
    </xdr:to>
    <xdr:sp macro="" textlink="">
      <xdr:nvSpPr>
        <xdr:cNvPr id="314" name="楕円 313"/>
        <xdr:cNvSpPr/>
      </xdr:nvSpPr>
      <xdr:spPr>
        <a:xfrm>
          <a:off x="10426700" y="621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24546</xdr:rowOff>
    </xdr:from>
    <xdr:ext cx="534377" cy="259045"/>
    <xdr:sp macro="" textlink="">
      <xdr:nvSpPr>
        <xdr:cNvPr id="315" name="補助費等該当値テキスト"/>
        <xdr:cNvSpPr txBox="1"/>
      </xdr:nvSpPr>
      <xdr:spPr>
        <a:xfrm>
          <a:off x="10528300" y="6196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62513</xdr:rowOff>
    </xdr:from>
    <xdr:to>
      <xdr:col>50</xdr:col>
      <xdr:colOff>165100</xdr:colOff>
      <xdr:row>36</xdr:row>
      <xdr:rowOff>164113</xdr:rowOff>
    </xdr:to>
    <xdr:sp macro="" textlink="">
      <xdr:nvSpPr>
        <xdr:cNvPr id="316" name="楕円 315"/>
        <xdr:cNvSpPr/>
      </xdr:nvSpPr>
      <xdr:spPr>
        <a:xfrm>
          <a:off x="9588500" y="623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9190</xdr:rowOff>
    </xdr:from>
    <xdr:ext cx="534377" cy="259045"/>
    <xdr:sp macro="" textlink="">
      <xdr:nvSpPr>
        <xdr:cNvPr id="317" name="テキスト ボックス 316"/>
        <xdr:cNvSpPr txBox="1"/>
      </xdr:nvSpPr>
      <xdr:spPr>
        <a:xfrm>
          <a:off x="9372111" y="6009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75521</xdr:rowOff>
    </xdr:from>
    <xdr:to>
      <xdr:col>46</xdr:col>
      <xdr:colOff>38100</xdr:colOff>
      <xdr:row>37</xdr:row>
      <xdr:rowOff>5671</xdr:rowOff>
    </xdr:to>
    <xdr:sp macro="" textlink="">
      <xdr:nvSpPr>
        <xdr:cNvPr id="318" name="楕円 317"/>
        <xdr:cNvSpPr/>
      </xdr:nvSpPr>
      <xdr:spPr>
        <a:xfrm>
          <a:off x="8699500" y="6247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22198</xdr:rowOff>
    </xdr:from>
    <xdr:ext cx="534377" cy="259045"/>
    <xdr:sp macro="" textlink="">
      <xdr:nvSpPr>
        <xdr:cNvPr id="319" name="テキスト ボックス 318"/>
        <xdr:cNvSpPr txBox="1"/>
      </xdr:nvSpPr>
      <xdr:spPr>
        <a:xfrm>
          <a:off x="8483111" y="6022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102181</xdr:rowOff>
    </xdr:from>
    <xdr:to>
      <xdr:col>41</xdr:col>
      <xdr:colOff>101600</xdr:colOff>
      <xdr:row>37</xdr:row>
      <xdr:rowOff>32331</xdr:rowOff>
    </xdr:to>
    <xdr:sp macro="" textlink="">
      <xdr:nvSpPr>
        <xdr:cNvPr id="320" name="楕円 319"/>
        <xdr:cNvSpPr/>
      </xdr:nvSpPr>
      <xdr:spPr>
        <a:xfrm>
          <a:off x="7810500" y="627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48858</xdr:rowOff>
    </xdr:from>
    <xdr:ext cx="534377" cy="259045"/>
    <xdr:sp macro="" textlink="">
      <xdr:nvSpPr>
        <xdr:cNvPr id="321" name="テキスト ボックス 320"/>
        <xdr:cNvSpPr txBox="1"/>
      </xdr:nvSpPr>
      <xdr:spPr>
        <a:xfrm>
          <a:off x="7594111" y="6049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29</xdr:row>
      <xdr:rowOff>163140</xdr:rowOff>
    </xdr:from>
    <xdr:to>
      <xdr:col>36</xdr:col>
      <xdr:colOff>165100</xdr:colOff>
      <xdr:row>30</xdr:row>
      <xdr:rowOff>93290</xdr:rowOff>
    </xdr:to>
    <xdr:sp macro="" textlink="">
      <xdr:nvSpPr>
        <xdr:cNvPr id="322" name="楕円 321"/>
        <xdr:cNvSpPr/>
      </xdr:nvSpPr>
      <xdr:spPr>
        <a:xfrm>
          <a:off x="6921500" y="513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28</xdr:row>
      <xdr:rowOff>109817</xdr:rowOff>
    </xdr:from>
    <xdr:ext cx="599010" cy="259045"/>
    <xdr:sp macro="" textlink="">
      <xdr:nvSpPr>
        <xdr:cNvPr id="323" name="テキスト ボックス 322"/>
        <xdr:cNvSpPr txBox="1"/>
      </xdr:nvSpPr>
      <xdr:spPr>
        <a:xfrm>
          <a:off x="6672795" y="4910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9" name="テキスト ボックス 33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1" name="テキスト ボックス 340"/>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67678</xdr:rowOff>
    </xdr:from>
    <xdr:to>
      <xdr:col>54</xdr:col>
      <xdr:colOff>189865</xdr:colOff>
      <xdr:row>57</xdr:row>
      <xdr:rowOff>139382</xdr:rowOff>
    </xdr:to>
    <xdr:cxnSp macro="">
      <xdr:nvCxnSpPr>
        <xdr:cNvPr id="347" name="直線コネクタ 346"/>
        <xdr:cNvCxnSpPr/>
      </xdr:nvCxnSpPr>
      <xdr:spPr>
        <a:xfrm flipV="1">
          <a:off x="10475595" y="8640178"/>
          <a:ext cx="1270" cy="1271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143209</xdr:rowOff>
    </xdr:from>
    <xdr:ext cx="534377" cy="259045"/>
    <xdr:sp macro="" textlink="">
      <xdr:nvSpPr>
        <xdr:cNvPr id="348" name="普通建設事業費最小値テキスト"/>
        <xdr:cNvSpPr txBox="1"/>
      </xdr:nvSpPr>
      <xdr:spPr>
        <a:xfrm>
          <a:off x="10528300" y="9915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139382</xdr:rowOff>
    </xdr:from>
    <xdr:to>
      <xdr:col>55</xdr:col>
      <xdr:colOff>88900</xdr:colOff>
      <xdr:row>57</xdr:row>
      <xdr:rowOff>139382</xdr:rowOff>
    </xdr:to>
    <xdr:cxnSp macro="">
      <xdr:nvCxnSpPr>
        <xdr:cNvPr id="349" name="直線コネクタ 348"/>
        <xdr:cNvCxnSpPr/>
      </xdr:nvCxnSpPr>
      <xdr:spPr>
        <a:xfrm>
          <a:off x="10388600" y="991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14355</xdr:rowOff>
    </xdr:from>
    <xdr:ext cx="599010" cy="259045"/>
    <xdr:sp macro="" textlink="">
      <xdr:nvSpPr>
        <xdr:cNvPr id="350" name="普通建設事業費最大値テキスト"/>
        <xdr:cNvSpPr txBox="1"/>
      </xdr:nvSpPr>
      <xdr:spPr>
        <a:xfrm>
          <a:off x="10528300" y="8415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67678</xdr:rowOff>
    </xdr:from>
    <xdr:to>
      <xdr:col>55</xdr:col>
      <xdr:colOff>88900</xdr:colOff>
      <xdr:row>50</xdr:row>
      <xdr:rowOff>67678</xdr:rowOff>
    </xdr:to>
    <xdr:cxnSp macro="">
      <xdr:nvCxnSpPr>
        <xdr:cNvPr id="351" name="直線コネクタ 350"/>
        <xdr:cNvCxnSpPr/>
      </xdr:nvCxnSpPr>
      <xdr:spPr>
        <a:xfrm>
          <a:off x="10388600" y="8640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71056</xdr:rowOff>
    </xdr:from>
    <xdr:to>
      <xdr:col>55</xdr:col>
      <xdr:colOff>0</xdr:colOff>
      <xdr:row>53</xdr:row>
      <xdr:rowOff>168415</xdr:rowOff>
    </xdr:to>
    <xdr:cxnSp macro="">
      <xdr:nvCxnSpPr>
        <xdr:cNvPr id="352" name="直線コネクタ 351"/>
        <xdr:cNvCxnSpPr/>
      </xdr:nvCxnSpPr>
      <xdr:spPr>
        <a:xfrm flipV="1">
          <a:off x="9639300" y="9157906"/>
          <a:ext cx="838200" cy="97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128858</xdr:rowOff>
    </xdr:from>
    <xdr:ext cx="534377" cy="259045"/>
    <xdr:sp macro="" textlink="">
      <xdr:nvSpPr>
        <xdr:cNvPr id="353" name="普通建設事業費平均値テキスト"/>
        <xdr:cNvSpPr txBox="1"/>
      </xdr:nvSpPr>
      <xdr:spPr>
        <a:xfrm>
          <a:off x="10528300" y="9215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150431</xdr:rowOff>
    </xdr:from>
    <xdr:to>
      <xdr:col>55</xdr:col>
      <xdr:colOff>50800</xdr:colOff>
      <xdr:row>54</xdr:row>
      <xdr:rowOff>80581</xdr:rowOff>
    </xdr:to>
    <xdr:sp macro="" textlink="">
      <xdr:nvSpPr>
        <xdr:cNvPr id="354" name="フローチャート: 判断 353"/>
        <xdr:cNvSpPr/>
      </xdr:nvSpPr>
      <xdr:spPr>
        <a:xfrm>
          <a:off x="10426700" y="923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168415</xdr:rowOff>
    </xdr:from>
    <xdr:to>
      <xdr:col>50</xdr:col>
      <xdr:colOff>114300</xdr:colOff>
      <xdr:row>55</xdr:row>
      <xdr:rowOff>22682</xdr:rowOff>
    </xdr:to>
    <xdr:cxnSp macro="">
      <xdr:nvCxnSpPr>
        <xdr:cNvPr id="355" name="直線コネクタ 354"/>
        <xdr:cNvCxnSpPr/>
      </xdr:nvCxnSpPr>
      <xdr:spPr>
        <a:xfrm flipV="1">
          <a:off x="8750300" y="9255265"/>
          <a:ext cx="889000" cy="197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13436</xdr:rowOff>
    </xdr:from>
    <xdr:to>
      <xdr:col>50</xdr:col>
      <xdr:colOff>165100</xdr:colOff>
      <xdr:row>54</xdr:row>
      <xdr:rowOff>115036</xdr:rowOff>
    </xdr:to>
    <xdr:sp macro="" textlink="">
      <xdr:nvSpPr>
        <xdr:cNvPr id="356" name="フローチャート: 判断 355"/>
        <xdr:cNvSpPr/>
      </xdr:nvSpPr>
      <xdr:spPr>
        <a:xfrm>
          <a:off x="9588500" y="9271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106163</xdr:rowOff>
    </xdr:from>
    <xdr:ext cx="534377" cy="259045"/>
    <xdr:sp macro="" textlink="">
      <xdr:nvSpPr>
        <xdr:cNvPr id="357" name="テキスト ボックス 356"/>
        <xdr:cNvSpPr txBox="1"/>
      </xdr:nvSpPr>
      <xdr:spPr>
        <a:xfrm>
          <a:off x="9372111" y="9364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115215</xdr:rowOff>
    </xdr:from>
    <xdr:to>
      <xdr:col>45</xdr:col>
      <xdr:colOff>177800</xdr:colOff>
      <xdr:row>55</xdr:row>
      <xdr:rowOff>22682</xdr:rowOff>
    </xdr:to>
    <xdr:cxnSp macro="">
      <xdr:nvCxnSpPr>
        <xdr:cNvPr id="358" name="直線コネクタ 357"/>
        <xdr:cNvCxnSpPr/>
      </xdr:nvCxnSpPr>
      <xdr:spPr>
        <a:xfrm>
          <a:off x="7861300" y="8859165"/>
          <a:ext cx="889000" cy="59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113652</xdr:rowOff>
    </xdr:from>
    <xdr:to>
      <xdr:col>46</xdr:col>
      <xdr:colOff>38100</xdr:colOff>
      <xdr:row>55</xdr:row>
      <xdr:rowOff>43802</xdr:rowOff>
    </xdr:to>
    <xdr:sp macro="" textlink="">
      <xdr:nvSpPr>
        <xdr:cNvPr id="359" name="フローチャート: 判断 358"/>
        <xdr:cNvSpPr/>
      </xdr:nvSpPr>
      <xdr:spPr>
        <a:xfrm>
          <a:off x="8699500" y="937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60329</xdr:rowOff>
    </xdr:from>
    <xdr:ext cx="534377" cy="259045"/>
    <xdr:sp macro="" textlink="">
      <xdr:nvSpPr>
        <xdr:cNvPr id="360" name="テキスト ボックス 359"/>
        <xdr:cNvSpPr txBox="1"/>
      </xdr:nvSpPr>
      <xdr:spPr>
        <a:xfrm>
          <a:off x="8483111" y="914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115215</xdr:rowOff>
    </xdr:from>
    <xdr:to>
      <xdr:col>41</xdr:col>
      <xdr:colOff>50800</xdr:colOff>
      <xdr:row>52</xdr:row>
      <xdr:rowOff>116256</xdr:rowOff>
    </xdr:to>
    <xdr:cxnSp macro="">
      <xdr:nvCxnSpPr>
        <xdr:cNvPr id="361" name="直線コネクタ 360"/>
        <xdr:cNvCxnSpPr/>
      </xdr:nvCxnSpPr>
      <xdr:spPr>
        <a:xfrm flipV="1">
          <a:off x="6972300" y="8859165"/>
          <a:ext cx="889000" cy="172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170117</xdr:rowOff>
    </xdr:from>
    <xdr:to>
      <xdr:col>41</xdr:col>
      <xdr:colOff>101600</xdr:colOff>
      <xdr:row>55</xdr:row>
      <xdr:rowOff>100267</xdr:rowOff>
    </xdr:to>
    <xdr:sp macro="" textlink="">
      <xdr:nvSpPr>
        <xdr:cNvPr id="362" name="フローチャート: 判断 361"/>
        <xdr:cNvSpPr/>
      </xdr:nvSpPr>
      <xdr:spPr>
        <a:xfrm>
          <a:off x="7810500" y="9428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91394</xdr:rowOff>
    </xdr:from>
    <xdr:ext cx="534377" cy="259045"/>
    <xdr:sp macro="" textlink="">
      <xdr:nvSpPr>
        <xdr:cNvPr id="363" name="テキスト ボックス 362"/>
        <xdr:cNvSpPr txBox="1"/>
      </xdr:nvSpPr>
      <xdr:spPr>
        <a:xfrm>
          <a:off x="7594111" y="952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33782</xdr:rowOff>
    </xdr:from>
    <xdr:to>
      <xdr:col>36</xdr:col>
      <xdr:colOff>165100</xdr:colOff>
      <xdr:row>55</xdr:row>
      <xdr:rowOff>135382</xdr:rowOff>
    </xdr:to>
    <xdr:sp macro="" textlink="">
      <xdr:nvSpPr>
        <xdr:cNvPr id="364" name="フローチャート: 判断 363"/>
        <xdr:cNvSpPr/>
      </xdr:nvSpPr>
      <xdr:spPr>
        <a:xfrm>
          <a:off x="6921500" y="946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126509</xdr:rowOff>
    </xdr:from>
    <xdr:ext cx="534377" cy="259045"/>
    <xdr:sp macro="" textlink="">
      <xdr:nvSpPr>
        <xdr:cNvPr id="365" name="テキスト ボックス 364"/>
        <xdr:cNvSpPr txBox="1"/>
      </xdr:nvSpPr>
      <xdr:spPr>
        <a:xfrm>
          <a:off x="6705111" y="955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20256</xdr:rowOff>
    </xdr:from>
    <xdr:to>
      <xdr:col>55</xdr:col>
      <xdr:colOff>50800</xdr:colOff>
      <xdr:row>53</xdr:row>
      <xdr:rowOff>121856</xdr:rowOff>
    </xdr:to>
    <xdr:sp macro="" textlink="">
      <xdr:nvSpPr>
        <xdr:cNvPr id="371" name="楕円 370"/>
        <xdr:cNvSpPr/>
      </xdr:nvSpPr>
      <xdr:spPr>
        <a:xfrm>
          <a:off x="10426700" y="910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43133</xdr:rowOff>
    </xdr:from>
    <xdr:ext cx="534377" cy="259045"/>
    <xdr:sp macro="" textlink="">
      <xdr:nvSpPr>
        <xdr:cNvPr id="372" name="普通建設事業費該当値テキスト"/>
        <xdr:cNvSpPr txBox="1"/>
      </xdr:nvSpPr>
      <xdr:spPr>
        <a:xfrm>
          <a:off x="10528300" y="8958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117615</xdr:rowOff>
    </xdr:from>
    <xdr:to>
      <xdr:col>50</xdr:col>
      <xdr:colOff>165100</xdr:colOff>
      <xdr:row>54</xdr:row>
      <xdr:rowOff>47765</xdr:rowOff>
    </xdr:to>
    <xdr:sp macro="" textlink="">
      <xdr:nvSpPr>
        <xdr:cNvPr id="373" name="楕円 372"/>
        <xdr:cNvSpPr/>
      </xdr:nvSpPr>
      <xdr:spPr>
        <a:xfrm>
          <a:off x="9588500" y="920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64292</xdr:rowOff>
    </xdr:from>
    <xdr:ext cx="534377" cy="259045"/>
    <xdr:sp macro="" textlink="">
      <xdr:nvSpPr>
        <xdr:cNvPr id="374" name="テキスト ボックス 373"/>
        <xdr:cNvSpPr txBox="1"/>
      </xdr:nvSpPr>
      <xdr:spPr>
        <a:xfrm>
          <a:off x="9372111" y="897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143332</xdr:rowOff>
    </xdr:from>
    <xdr:to>
      <xdr:col>46</xdr:col>
      <xdr:colOff>38100</xdr:colOff>
      <xdr:row>55</xdr:row>
      <xdr:rowOff>73482</xdr:rowOff>
    </xdr:to>
    <xdr:sp macro="" textlink="">
      <xdr:nvSpPr>
        <xdr:cNvPr id="375" name="楕円 374"/>
        <xdr:cNvSpPr/>
      </xdr:nvSpPr>
      <xdr:spPr>
        <a:xfrm>
          <a:off x="8699500" y="9401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64609</xdr:rowOff>
    </xdr:from>
    <xdr:ext cx="534377" cy="259045"/>
    <xdr:sp macro="" textlink="">
      <xdr:nvSpPr>
        <xdr:cNvPr id="376" name="テキスト ボックス 375"/>
        <xdr:cNvSpPr txBox="1"/>
      </xdr:nvSpPr>
      <xdr:spPr>
        <a:xfrm>
          <a:off x="8483111" y="9494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64415</xdr:rowOff>
    </xdr:from>
    <xdr:to>
      <xdr:col>41</xdr:col>
      <xdr:colOff>101600</xdr:colOff>
      <xdr:row>51</xdr:row>
      <xdr:rowOff>166015</xdr:rowOff>
    </xdr:to>
    <xdr:sp macro="" textlink="">
      <xdr:nvSpPr>
        <xdr:cNvPr id="377" name="楕円 376"/>
        <xdr:cNvSpPr/>
      </xdr:nvSpPr>
      <xdr:spPr>
        <a:xfrm>
          <a:off x="7810500" y="8808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50</xdr:row>
      <xdr:rowOff>11092</xdr:rowOff>
    </xdr:from>
    <xdr:ext cx="599010" cy="259045"/>
    <xdr:sp macro="" textlink="">
      <xdr:nvSpPr>
        <xdr:cNvPr id="378" name="テキスト ボックス 377"/>
        <xdr:cNvSpPr txBox="1"/>
      </xdr:nvSpPr>
      <xdr:spPr>
        <a:xfrm>
          <a:off x="7561795" y="8583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65456</xdr:rowOff>
    </xdr:from>
    <xdr:to>
      <xdr:col>36</xdr:col>
      <xdr:colOff>165100</xdr:colOff>
      <xdr:row>52</xdr:row>
      <xdr:rowOff>167056</xdr:rowOff>
    </xdr:to>
    <xdr:sp macro="" textlink="">
      <xdr:nvSpPr>
        <xdr:cNvPr id="379" name="楕円 378"/>
        <xdr:cNvSpPr/>
      </xdr:nvSpPr>
      <xdr:spPr>
        <a:xfrm>
          <a:off x="6921500" y="898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12133</xdr:rowOff>
    </xdr:from>
    <xdr:ext cx="534377" cy="259045"/>
    <xdr:sp macro="" textlink="">
      <xdr:nvSpPr>
        <xdr:cNvPr id="380" name="テキスト ボックス 379"/>
        <xdr:cNvSpPr txBox="1"/>
      </xdr:nvSpPr>
      <xdr:spPr>
        <a:xfrm>
          <a:off x="6705111" y="875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4" name="テキスト ボックス 393"/>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6" name="テキスト ボックス 395"/>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8" name="テキスト ボックス 397"/>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11226</xdr:rowOff>
    </xdr:from>
    <xdr:to>
      <xdr:col>54</xdr:col>
      <xdr:colOff>189865</xdr:colOff>
      <xdr:row>78</xdr:row>
      <xdr:rowOff>139700</xdr:rowOff>
    </xdr:to>
    <xdr:cxnSp macro="">
      <xdr:nvCxnSpPr>
        <xdr:cNvPr id="402" name="直線コネクタ 401"/>
        <xdr:cNvCxnSpPr/>
      </xdr:nvCxnSpPr>
      <xdr:spPr>
        <a:xfrm flipV="1">
          <a:off x="10475595" y="12184176"/>
          <a:ext cx="1270" cy="1328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3"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4" name="直線コネクタ 403"/>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129353</xdr:rowOff>
    </xdr:from>
    <xdr:ext cx="534377" cy="259045"/>
    <xdr:sp macro="" textlink="">
      <xdr:nvSpPr>
        <xdr:cNvPr id="405" name="普通建設事業費 （ うち新規整備　）最大値テキスト"/>
        <xdr:cNvSpPr txBox="1"/>
      </xdr:nvSpPr>
      <xdr:spPr>
        <a:xfrm>
          <a:off x="10528300" y="1195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11226</xdr:rowOff>
    </xdr:from>
    <xdr:to>
      <xdr:col>55</xdr:col>
      <xdr:colOff>88900</xdr:colOff>
      <xdr:row>71</xdr:row>
      <xdr:rowOff>11226</xdr:rowOff>
    </xdr:to>
    <xdr:cxnSp macro="">
      <xdr:nvCxnSpPr>
        <xdr:cNvPr id="406" name="直線コネクタ 405"/>
        <xdr:cNvCxnSpPr/>
      </xdr:nvCxnSpPr>
      <xdr:spPr>
        <a:xfrm>
          <a:off x="10388600" y="12184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147427</xdr:rowOff>
    </xdr:from>
    <xdr:to>
      <xdr:col>55</xdr:col>
      <xdr:colOff>0</xdr:colOff>
      <xdr:row>78</xdr:row>
      <xdr:rowOff>20303</xdr:rowOff>
    </xdr:to>
    <xdr:cxnSp macro="">
      <xdr:nvCxnSpPr>
        <xdr:cNvPr id="407" name="直線コネクタ 406"/>
        <xdr:cNvCxnSpPr/>
      </xdr:nvCxnSpPr>
      <xdr:spPr>
        <a:xfrm flipV="1">
          <a:off x="9639300" y="13349077"/>
          <a:ext cx="838200" cy="44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107502</xdr:rowOff>
    </xdr:from>
    <xdr:ext cx="534377" cy="259045"/>
    <xdr:sp macro="" textlink="">
      <xdr:nvSpPr>
        <xdr:cNvPr id="408" name="普通建設事業費 （ うち新規整備　）平均値テキスト"/>
        <xdr:cNvSpPr txBox="1"/>
      </xdr:nvSpPr>
      <xdr:spPr>
        <a:xfrm>
          <a:off x="10528300" y="129662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84626</xdr:rowOff>
    </xdr:from>
    <xdr:to>
      <xdr:col>55</xdr:col>
      <xdr:colOff>50800</xdr:colOff>
      <xdr:row>77</xdr:row>
      <xdr:rowOff>14776</xdr:rowOff>
    </xdr:to>
    <xdr:sp macro="" textlink="">
      <xdr:nvSpPr>
        <xdr:cNvPr id="409" name="フローチャート: 判断 408"/>
        <xdr:cNvSpPr/>
      </xdr:nvSpPr>
      <xdr:spPr>
        <a:xfrm>
          <a:off x="10426700" y="1311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73337</xdr:rowOff>
    </xdr:from>
    <xdr:to>
      <xdr:col>50</xdr:col>
      <xdr:colOff>114300</xdr:colOff>
      <xdr:row>78</xdr:row>
      <xdr:rowOff>20303</xdr:rowOff>
    </xdr:to>
    <xdr:cxnSp macro="">
      <xdr:nvCxnSpPr>
        <xdr:cNvPr id="410" name="直線コネクタ 409"/>
        <xdr:cNvCxnSpPr/>
      </xdr:nvCxnSpPr>
      <xdr:spPr>
        <a:xfrm>
          <a:off x="8750300" y="12932087"/>
          <a:ext cx="889000" cy="461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33784</xdr:rowOff>
    </xdr:from>
    <xdr:to>
      <xdr:col>50</xdr:col>
      <xdr:colOff>165100</xdr:colOff>
      <xdr:row>76</xdr:row>
      <xdr:rowOff>135384</xdr:rowOff>
    </xdr:to>
    <xdr:sp macro="" textlink="">
      <xdr:nvSpPr>
        <xdr:cNvPr id="411" name="フローチャート: 判断 410"/>
        <xdr:cNvSpPr/>
      </xdr:nvSpPr>
      <xdr:spPr>
        <a:xfrm>
          <a:off x="9588500" y="1306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151912</xdr:rowOff>
    </xdr:from>
    <xdr:ext cx="534377" cy="259045"/>
    <xdr:sp macro="" textlink="">
      <xdr:nvSpPr>
        <xdr:cNvPr id="412" name="テキスト ボックス 411"/>
        <xdr:cNvSpPr txBox="1"/>
      </xdr:nvSpPr>
      <xdr:spPr>
        <a:xfrm>
          <a:off x="9372111" y="12839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53632</xdr:rowOff>
    </xdr:from>
    <xdr:to>
      <xdr:col>45</xdr:col>
      <xdr:colOff>177800</xdr:colOff>
      <xdr:row>75</xdr:row>
      <xdr:rowOff>73337</xdr:rowOff>
    </xdr:to>
    <xdr:cxnSp macro="">
      <xdr:nvCxnSpPr>
        <xdr:cNvPr id="413" name="直線コネクタ 412"/>
        <xdr:cNvCxnSpPr/>
      </xdr:nvCxnSpPr>
      <xdr:spPr>
        <a:xfrm>
          <a:off x="7861300" y="12740932"/>
          <a:ext cx="889000" cy="191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89815</xdr:rowOff>
    </xdr:from>
    <xdr:to>
      <xdr:col>46</xdr:col>
      <xdr:colOff>38100</xdr:colOff>
      <xdr:row>76</xdr:row>
      <xdr:rowOff>19965</xdr:rowOff>
    </xdr:to>
    <xdr:sp macro="" textlink="">
      <xdr:nvSpPr>
        <xdr:cNvPr id="414" name="フローチャート: 判断 413"/>
        <xdr:cNvSpPr/>
      </xdr:nvSpPr>
      <xdr:spPr>
        <a:xfrm>
          <a:off x="8699500" y="1294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11092</xdr:rowOff>
    </xdr:from>
    <xdr:ext cx="534377" cy="259045"/>
    <xdr:sp macro="" textlink="">
      <xdr:nvSpPr>
        <xdr:cNvPr id="415" name="テキスト ボックス 414"/>
        <xdr:cNvSpPr txBox="1"/>
      </xdr:nvSpPr>
      <xdr:spPr>
        <a:xfrm>
          <a:off x="8483111" y="1304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117246</xdr:rowOff>
    </xdr:from>
    <xdr:to>
      <xdr:col>41</xdr:col>
      <xdr:colOff>101600</xdr:colOff>
      <xdr:row>76</xdr:row>
      <xdr:rowOff>47396</xdr:rowOff>
    </xdr:to>
    <xdr:sp macro="" textlink="">
      <xdr:nvSpPr>
        <xdr:cNvPr id="416" name="フローチャート: 判断 415"/>
        <xdr:cNvSpPr/>
      </xdr:nvSpPr>
      <xdr:spPr>
        <a:xfrm>
          <a:off x="7810500" y="1297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38524</xdr:rowOff>
    </xdr:from>
    <xdr:ext cx="534377" cy="259045"/>
    <xdr:sp macro="" textlink="">
      <xdr:nvSpPr>
        <xdr:cNvPr id="417" name="テキスト ボックス 416"/>
        <xdr:cNvSpPr txBox="1"/>
      </xdr:nvSpPr>
      <xdr:spPr>
        <a:xfrm>
          <a:off x="7594111" y="1306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96627</xdr:rowOff>
    </xdr:from>
    <xdr:to>
      <xdr:col>55</xdr:col>
      <xdr:colOff>50800</xdr:colOff>
      <xdr:row>78</xdr:row>
      <xdr:rowOff>26777</xdr:rowOff>
    </xdr:to>
    <xdr:sp macro="" textlink="">
      <xdr:nvSpPr>
        <xdr:cNvPr id="423" name="楕円 422"/>
        <xdr:cNvSpPr/>
      </xdr:nvSpPr>
      <xdr:spPr>
        <a:xfrm>
          <a:off x="10426700" y="13298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75054</xdr:rowOff>
    </xdr:from>
    <xdr:ext cx="469744" cy="259045"/>
    <xdr:sp macro="" textlink="">
      <xdr:nvSpPr>
        <xdr:cNvPr id="424" name="普通建設事業費 （ うち新規整備　）該当値テキスト"/>
        <xdr:cNvSpPr txBox="1"/>
      </xdr:nvSpPr>
      <xdr:spPr>
        <a:xfrm>
          <a:off x="10528300" y="13276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140953</xdr:rowOff>
    </xdr:from>
    <xdr:to>
      <xdr:col>50</xdr:col>
      <xdr:colOff>165100</xdr:colOff>
      <xdr:row>78</xdr:row>
      <xdr:rowOff>71103</xdr:rowOff>
    </xdr:to>
    <xdr:sp macro="" textlink="">
      <xdr:nvSpPr>
        <xdr:cNvPr id="425" name="楕円 424"/>
        <xdr:cNvSpPr/>
      </xdr:nvSpPr>
      <xdr:spPr>
        <a:xfrm>
          <a:off x="9588500" y="13342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62230</xdr:rowOff>
    </xdr:from>
    <xdr:ext cx="469744" cy="259045"/>
    <xdr:sp macro="" textlink="">
      <xdr:nvSpPr>
        <xdr:cNvPr id="426" name="テキスト ボックス 425"/>
        <xdr:cNvSpPr txBox="1"/>
      </xdr:nvSpPr>
      <xdr:spPr>
        <a:xfrm>
          <a:off x="9404428" y="13435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22537</xdr:rowOff>
    </xdr:from>
    <xdr:to>
      <xdr:col>46</xdr:col>
      <xdr:colOff>38100</xdr:colOff>
      <xdr:row>75</xdr:row>
      <xdr:rowOff>124137</xdr:rowOff>
    </xdr:to>
    <xdr:sp macro="" textlink="">
      <xdr:nvSpPr>
        <xdr:cNvPr id="427" name="楕円 426"/>
        <xdr:cNvSpPr/>
      </xdr:nvSpPr>
      <xdr:spPr>
        <a:xfrm>
          <a:off x="8699500" y="12881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140664</xdr:rowOff>
    </xdr:from>
    <xdr:ext cx="534377" cy="259045"/>
    <xdr:sp macro="" textlink="">
      <xdr:nvSpPr>
        <xdr:cNvPr id="428" name="テキスト ボックス 427"/>
        <xdr:cNvSpPr txBox="1"/>
      </xdr:nvSpPr>
      <xdr:spPr>
        <a:xfrm>
          <a:off x="8483111" y="12656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2832</xdr:rowOff>
    </xdr:from>
    <xdr:to>
      <xdr:col>41</xdr:col>
      <xdr:colOff>101600</xdr:colOff>
      <xdr:row>74</xdr:row>
      <xdr:rowOff>104432</xdr:rowOff>
    </xdr:to>
    <xdr:sp macro="" textlink="">
      <xdr:nvSpPr>
        <xdr:cNvPr id="429" name="楕円 428"/>
        <xdr:cNvSpPr/>
      </xdr:nvSpPr>
      <xdr:spPr>
        <a:xfrm>
          <a:off x="7810500" y="126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120959</xdr:rowOff>
    </xdr:from>
    <xdr:ext cx="534377" cy="259045"/>
    <xdr:sp macro="" textlink="">
      <xdr:nvSpPr>
        <xdr:cNvPr id="430" name="テキスト ボックス 429"/>
        <xdr:cNvSpPr txBox="1"/>
      </xdr:nvSpPr>
      <xdr:spPr>
        <a:xfrm>
          <a:off x="7594111" y="12465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4" name="テキスト ボックス 44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6" name="テキスト ボックス 44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8" name="テキスト ボックス 44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0" name="テキスト ボックス 449"/>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14737</xdr:rowOff>
    </xdr:from>
    <xdr:to>
      <xdr:col>54</xdr:col>
      <xdr:colOff>189865</xdr:colOff>
      <xdr:row>98</xdr:row>
      <xdr:rowOff>105034</xdr:rowOff>
    </xdr:to>
    <xdr:cxnSp macro="">
      <xdr:nvCxnSpPr>
        <xdr:cNvPr id="456" name="直線コネクタ 455"/>
        <xdr:cNvCxnSpPr/>
      </xdr:nvCxnSpPr>
      <xdr:spPr>
        <a:xfrm flipV="1">
          <a:off x="10475595" y="15616687"/>
          <a:ext cx="1270" cy="1290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108861</xdr:rowOff>
    </xdr:from>
    <xdr:ext cx="534377" cy="259045"/>
    <xdr:sp macro="" textlink="">
      <xdr:nvSpPr>
        <xdr:cNvPr id="457" name="普通建設事業費 （ うち更新整備　）最小値テキスト"/>
        <xdr:cNvSpPr txBox="1"/>
      </xdr:nvSpPr>
      <xdr:spPr>
        <a:xfrm>
          <a:off x="10528300" y="16910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105034</xdr:rowOff>
    </xdr:from>
    <xdr:to>
      <xdr:col>55</xdr:col>
      <xdr:colOff>88900</xdr:colOff>
      <xdr:row>98</xdr:row>
      <xdr:rowOff>105034</xdr:rowOff>
    </xdr:to>
    <xdr:cxnSp macro="">
      <xdr:nvCxnSpPr>
        <xdr:cNvPr id="458" name="直線コネクタ 457"/>
        <xdr:cNvCxnSpPr/>
      </xdr:nvCxnSpPr>
      <xdr:spPr>
        <a:xfrm>
          <a:off x="10388600" y="16907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132864</xdr:rowOff>
    </xdr:from>
    <xdr:ext cx="534377" cy="259045"/>
    <xdr:sp macro="" textlink="">
      <xdr:nvSpPr>
        <xdr:cNvPr id="459" name="普通建設事業費 （ うち更新整備　）最大値テキスト"/>
        <xdr:cNvSpPr txBox="1"/>
      </xdr:nvSpPr>
      <xdr:spPr>
        <a:xfrm>
          <a:off x="10528300" y="15391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14737</xdr:rowOff>
    </xdr:from>
    <xdr:to>
      <xdr:col>55</xdr:col>
      <xdr:colOff>88900</xdr:colOff>
      <xdr:row>91</xdr:row>
      <xdr:rowOff>14737</xdr:rowOff>
    </xdr:to>
    <xdr:cxnSp macro="">
      <xdr:nvCxnSpPr>
        <xdr:cNvPr id="460" name="直線コネクタ 459"/>
        <xdr:cNvCxnSpPr/>
      </xdr:nvCxnSpPr>
      <xdr:spPr>
        <a:xfrm>
          <a:off x="10388600" y="15616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46268</xdr:rowOff>
    </xdr:from>
    <xdr:to>
      <xdr:col>55</xdr:col>
      <xdr:colOff>0</xdr:colOff>
      <xdr:row>95</xdr:row>
      <xdr:rowOff>5104</xdr:rowOff>
    </xdr:to>
    <xdr:cxnSp macro="">
      <xdr:nvCxnSpPr>
        <xdr:cNvPr id="461" name="直線コネクタ 460"/>
        <xdr:cNvCxnSpPr/>
      </xdr:nvCxnSpPr>
      <xdr:spPr>
        <a:xfrm flipV="1">
          <a:off x="9639300" y="16162568"/>
          <a:ext cx="838200" cy="130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123660</xdr:rowOff>
    </xdr:from>
    <xdr:ext cx="534377" cy="259045"/>
    <xdr:sp macro="" textlink="">
      <xdr:nvSpPr>
        <xdr:cNvPr id="462" name="普通建設事業費 （ うち更新整備　）平均値テキスト"/>
        <xdr:cNvSpPr txBox="1"/>
      </xdr:nvSpPr>
      <xdr:spPr>
        <a:xfrm>
          <a:off x="10528300" y="16411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145233</xdr:rowOff>
    </xdr:from>
    <xdr:to>
      <xdr:col>55</xdr:col>
      <xdr:colOff>50800</xdr:colOff>
      <xdr:row>96</xdr:row>
      <xdr:rowOff>75383</xdr:rowOff>
    </xdr:to>
    <xdr:sp macro="" textlink="">
      <xdr:nvSpPr>
        <xdr:cNvPr id="463" name="フローチャート: 判断 462"/>
        <xdr:cNvSpPr/>
      </xdr:nvSpPr>
      <xdr:spPr>
        <a:xfrm>
          <a:off x="10426700" y="16432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5104</xdr:rowOff>
    </xdr:from>
    <xdr:to>
      <xdr:col>50</xdr:col>
      <xdr:colOff>114300</xdr:colOff>
      <xdr:row>98</xdr:row>
      <xdr:rowOff>9496</xdr:rowOff>
    </xdr:to>
    <xdr:cxnSp macro="">
      <xdr:nvCxnSpPr>
        <xdr:cNvPr id="464" name="直線コネクタ 463"/>
        <xdr:cNvCxnSpPr/>
      </xdr:nvCxnSpPr>
      <xdr:spPr>
        <a:xfrm flipV="1">
          <a:off x="8750300" y="16292854"/>
          <a:ext cx="889000" cy="518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55541</xdr:rowOff>
    </xdr:from>
    <xdr:to>
      <xdr:col>50</xdr:col>
      <xdr:colOff>165100</xdr:colOff>
      <xdr:row>96</xdr:row>
      <xdr:rowOff>157141</xdr:rowOff>
    </xdr:to>
    <xdr:sp macro="" textlink="">
      <xdr:nvSpPr>
        <xdr:cNvPr id="465" name="フローチャート: 判断 464"/>
        <xdr:cNvSpPr/>
      </xdr:nvSpPr>
      <xdr:spPr>
        <a:xfrm>
          <a:off x="9588500" y="1651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148268</xdr:rowOff>
    </xdr:from>
    <xdr:ext cx="534377" cy="259045"/>
    <xdr:sp macro="" textlink="">
      <xdr:nvSpPr>
        <xdr:cNvPr id="466" name="テキスト ボックス 465"/>
        <xdr:cNvSpPr txBox="1"/>
      </xdr:nvSpPr>
      <xdr:spPr>
        <a:xfrm>
          <a:off x="9372111" y="16607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22558</xdr:rowOff>
    </xdr:from>
    <xdr:to>
      <xdr:col>45</xdr:col>
      <xdr:colOff>177800</xdr:colOff>
      <xdr:row>98</xdr:row>
      <xdr:rowOff>9496</xdr:rowOff>
    </xdr:to>
    <xdr:cxnSp macro="">
      <xdr:nvCxnSpPr>
        <xdr:cNvPr id="467" name="直線コネクタ 466"/>
        <xdr:cNvCxnSpPr/>
      </xdr:nvCxnSpPr>
      <xdr:spPr>
        <a:xfrm>
          <a:off x="7861300" y="16138858"/>
          <a:ext cx="889000" cy="67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24386</xdr:rowOff>
    </xdr:from>
    <xdr:to>
      <xdr:col>46</xdr:col>
      <xdr:colOff>38100</xdr:colOff>
      <xdr:row>97</xdr:row>
      <xdr:rowOff>125986</xdr:rowOff>
    </xdr:to>
    <xdr:sp macro="" textlink="">
      <xdr:nvSpPr>
        <xdr:cNvPr id="468" name="フローチャート: 判断 467"/>
        <xdr:cNvSpPr/>
      </xdr:nvSpPr>
      <xdr:spPr>
        <a:xfrm>
          <a:off x="8699500" y="1665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142513</xdr:rowOff>
    </xdr:from>
    <xdr:ext cx="534377" cy="259045"/>
    <xdr:sp macro="" textlink="">
      <xdr:nvSpPr>
        <xdr:cNvPr id="469" name="テキスト ボックス 468"/>
        <xdr:cNvSpPr txBox="1"/>
      </xdr:nvSpPr>
      <xdr:spPr>
        <a:xfrm>
          <a:off x="8483111" y="16430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42070</xdr:rowOff>
    </xdr:from>
    <xdr:to>
      <xdr:col>41</xdr:col>
      <xdr:colOff>101600</xdr:colOff>
      <xdr:row>97</xdr:row>
      <xdr:rowOff>143670</xdr:rowOff>
    </xdr:to>
    <xdr:sp macro="" textlink="">
      <xdr:nvSpPr>
        <xdr:cNvPr id="470" name="フローチャート: 判断 469"/>
        <xdr:cNvSpPr/>
      </xdr:nvSpPr>
      <xdr:spPr>
        <a:xfrm>
          <a:off x="7810500" y="1667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134797</xdr:rowOff>
    </xdr:from>
    <xdr:ext cx="534377" cy="259045"/>
    <xdr:sp macro="" textlink="">
      <xdr:nvSpPr>
        <xdr:cNvPr id="471" name="テキスト ボックス 470"/>
        <xdr:cNvSpPr txBox="1"/>
      </xdr:nvSpPr>
      <xdr:spPr>
        <a:xfrm>
          <a:off x="7594111" y="1676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166918</xdr:rowOff>
    </xdr:from>
    <xdr:to>
      <xdr:col>55</xdr:col>
      <xdr:colOff>50800</xdr:colOff>
      <xdr:row>94</xdr:row>
      <xdr:rowOff>97068</xdr:rowOff>
    </xdr:to>
    <xdr:sp macro="" textlink="">
      <xdr:nvSpPr>
        <xdr:cNvPr id="477" name="楕円 476"/>
        <xdr:cNvSpPr/>
      </xdr:nvSpPr>
      <xdr:spPr>
        <a:xfrm>
          <a:off x="10426700" y="1611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18345</xdr:rowOff>
    </xdr:from>
    <xdr:ext cx="534377" cy="259045"/>
    <xdr:sp macro="" textlink="">
      <xdr:nvSpPr>
        <xdr:cNvPr id="478" name="普通建設事業費 （ うち更新整備　）該当値テキスト"/>
        <xdr:cNvSpPr txBox="1"/>
      </xdr:nvSpPr>
      <xdr:spPr>
        <a:xfrm>
          <a:off x="10528300" y="15963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125754</xdr:rowOff>
    </xdr:from>
    <xdr:to>
      <xdr:col>50</xdr:col>
      <xdr:colOff>165100</xdr:colOff>
      <xdr:row>95</xdr:row>
      <xdr:rowOff>55904</xdr:rowOff>
    </xdr:to>
    <xdr:sp macro="" textlink="">
      <xdr:nvSpPr>
        <xdr:cNvPr id="479" name="楕円 478"/>
        <xdr:cNvSpPr/>
      </xdr:nvSpPr>
      <xdr:spPr>
        <a:xfrm>
          <a:off x="9588500" y="16242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72431</xdr:rowOff>
    </xdr:from>
    <xdr:ext cx="534377" cy="259045"/>
    <xdr:sp macro="" textlink="">
      <xdr:nvSpPr>
        <xdr:cNvPr id="480" name="テキスト ボックス 479"/>
        <xdr:cNvSpPr txBox="1"/>
      </xdr:nvSpPr>
      <xdr:spPr>
        <a:xfrm>
          <a:off x="9372111" y="16017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130146</xdr:rowOff>
    </xdr:from>
    <xdr:to>
      <xdr:col>46</xdr:col>
      <xdr:colOff>38100</xdr:colOff>
      <xdr:row>98</xdr:row>
      <xdr:rowOff>60296</xdr:rowOff>
    </xdr:to>
    <xdr:sp macro="" textlink="">
      <xdr:nvSpPr>
        <xdr:cNvPr id="481" name="楕円 480"/>
        <xdr:cNvSpPr/>
      </xdr:nvSpPr>
      <xdr:spPr>
        <a:xfrm>
          <a:off x="8699500" y="1676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51423</xdr:rowOff>
    </xdr:from>
    <xdr:ext cx="534377" cy="259045"/>
    <xdr:sp macro="" textlink="">
      <xdr:nvSpPr>
        <xdr:cNvPr id="482" name="テキスト ボックス 481"/>
        <xdr:cNvSpPr txBox="1"/>
      </xdr:nvSpPr>
      <xdr:spPr>
        <a:xfrm>
          <a:off x="8483111" y="16853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143208</xdr:rowOff>
    </xdr:from>
    <xdr:to>
      <xdr:col>41</xdr:col>
      <xdr:colOff>101600</xdr:colOff>
      <xdr:row>94</xdr:row>
      <xdr:rowOff>73358</xdr:rowOff>
    </xdr:to>
    <xdr:sp macro="" textlink="">
      <xdr:nvSpPr>
        <xdr:cNvPr id="483" name="楕円 482"/>
        <xdr:cNvSpPr/>
      </xdr:nvSpPr>
      <xdr:spPr>
        <a:xfrm>
          <a:off x="7810500" y="16088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89885</xdr:rowOff>
    </xdr:from>
    <xdr:ext cx="534377" cy="259045"/>
    <xdr:sp macro="" textlink="">
      <xdr:nvSpPr>
        <xdr:cNvPr id="484" name="テキスト ボックス 483"/>
        <xdr:cNvSpPr txBox="1"/>
      </xdr:nvSpPr>
      <xdr:spPr>
        <a:xfrm>
          <a:off x="7594111" y="1586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5" name="直線コネクタ 49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6" name="テキスト ボックス 49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7" name="直線コネクタ 49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498" name="テキスト ボックス 497"/>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9" name="直線コネクタ 49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0" name="テキスト ボックス 49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1" name="直線コネクタ 50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2" name="テキスト ボックス 50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4" name="テキスト ボックス 50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93888</xdr:rowOff>
    </xdr:from>
    <xdr:to>
      <xdr:col>85</xdr:col>
      <xdr:colOff>126364</xdr:colOff>
      <xdr:row>38</xdr:row>
      <xdr:rowOff>139700</xdr:rowOff>
    </xdr:to>
    <xdr:cxnSp macro="">
      <xdr:nvCxnSpPr>
        <xdr:cNvPr id="506" name="直線コネクタ 505"/>
        <xdr:cNvCxnSpPr/>
      </xdr:nvCxnSpPr>
      <xdr:spPr>
        <a:xfrm flipV="1">
          <a:off x="16317595" y="5237388"/>
          <a:ext cx="1269" cy="1417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7"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8" name="直線コネクタ 50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40565</xdr:rowOff>
    </xdr:from>
    <xdr:ext cx="534377" cy="259045"/>
    <xdr:sp macro="" textlink="">
      <xdr:nvSpPr>
        <xdr:cNvPr id="509" name="災害復旧事業費最大値テキスト"/>
        <xdr:cNvSpPr txBox="1"/>
      </xdr:nvSpPr>
      <xdr:spPr>
        <a:xfrm>
          <a:off x="16370300" y="5012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93888</xdr:rowOff>
    </xdr:from>
    <xdr:to>
      <xdr:col>86</xdr:col>
      <xdr:colOff>25400</xdr:colOff>
      <xdr:row>30</xdr:row>
      <xdr:rowOff>93888</xdr:rowOff>
    </xdr:to>
    <xdr:cxnSp macro="">
      <xdr:nvCxnSpPr>
        <xdr:cNvPr id="510" name="直線コネクタ 509"/>
        <xdr:cNvCxnSpPr/>
      </xdr:nvCxnSpPr>
      <xdr:spPr>
        <a:xfrm>
          <a:off x="16230600" y="523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73954</xdr:rowOff>
    </xdr:from>
    <xdr:to>
      <xdr:col>85</xdr:col>
      <xdr:colOff>127000</xdr:colOff>
      <xdr:row>38</xdr:row>
      <xdr:rowOff>120589</xdr:rowOff>
    </xdr:to>
    <xdr:cxnSp macro="">
      <xdr:nvCxnSpPr>
        <xdr:cNvPr id="511" name="直線コネクタ 510"/>
        <xdr:cNvCxnSpPr/>
      </xdr:nvCxnSpPr>
      <xdr:spPr>
        <a:xfrm flipV="1">
          <a:off x="15481300" y="6589054"/>
          <a:ext cx="838200" cy="46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116166</xdr:rowOff>
    </xdr:from>
    <xdr:ext cx="469744" cy="259045"/>
    <xdr:sp macro="" textlink="">
      <xdr:nvSpPr>
        <xdr:cNvPr id="512" name="災害復旧事業費平均値テキスト"/>
        <xdr:cNvSpPr txBox="1"/>
      </xdr:nvSpPr>
      <xdr:spPr>
        <a:xfrm>
          <a:off x="16370300" y="6288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93289</xdr:rowOff>
    </xdr:from>
    <xdr:to>
      <xdr:col>85</xdr:col>
      <xdr:colOff>177800</xdr:colOff>
      <xdr:row>38</xdr:row>
      <xdr:rowOff>23439</xdr:rowOff>
    </xdr:to>
    <xdr:sp macro="" textlink="">
      <xdr:nvSpPr>
        <xdr:cNvPr id="513" name="フローチャート: 判断 512"/>
        <xdr:cNvSpPr/>
      </xdr:nvSpPr>
      <xdr:spPr>
        <a:xfrm>
          <a:off x="16268700" y="6436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114920</xdr:rowOff>
    </xdr:from>
    <xdr:to>
      <xdr:col>81</xdr:col>
      <xdr:colOff>50800</xdr:colOff>
      <xdr:row>38</xdr:row>
      <xdr:rowOff>120589</xdr:rowOff>
    </xdr:to>
    <xdr:cxnSp macro="">
      <xdr:nvCxnSpPr>
        <xdr:cNvPr id="514" name="直線コネクタ 513"/>
        <xdr:cNvCxnSpPr/>
      </xdr:nvCxnSpPr>
      <xdr:spPr>
        <a:xfrm>
          <a:off x="14592300" y="6630020"/>
          <a:ext cx="889000" cy="5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17851</xdr:rowOff>
    </xdr:from>
    <xdr:to>
      <xdr:col>81</xdr:col>
      <xdr:colOff>101600</xdr:colOff>
      <xdr:row>37</xdr:row>
      <xdr:rowOff>119451</xdr:rowOff>
    </xdr:to>
    <xdr:sp macro="" textlink="">
      <xdr:nvSpPr>
        <xdr:cNvPr id="515" name="フローチャート: 判断 514"/>
        <xdr:cNvSpPr/>
      </xdr:nvSpPr>
      <xdr:spPr>
        <a:xfrm>
          <a:off x="15430500" y="636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135978</xdr:rowOff>
    </xdr:from>
    <xdr:ext cx="469744" cy="259045"/>
    <xdr:sp macro="" textlink="">
      <xdr:nvSpPr>
        <xdr:cNvPr id="516" name="テキスト ボックス 515"/>
        <xdr:cNvSpPr txBox="1"/>
      </xdr:nvSpPr>
      <xdr:spPr>
        <a:xfrm>
          <a:off x="15246428" y="6136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77887</xdr:rowOff>
    </xdr:from>
    <xdr:to>
      <xdr:col>76</xdr:col>
      <xdr:colOff>114300</xdr:colOff>
      <xdr:row>38</xdr:row>
      <xdr:rowOff>114920</xdr:rowOff>
    </xdr:to>
    <xdr:cxnSp macro="">
      <xdr:nvCxnSpPr>
        <xdr:cNvPr id="517" name="直線コネクタ 516"/>
        <xdr:cNvCxnSpPr/>
      </xdr:nvCxnSpPr>
      <xdr:spPr>
        <a:xfrm>
          <a:off x="13703300" y="6592987"/>
          <a:ext cx="889000" cy="37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17759</xdr:rowOff>
    </xdr:from>
    <xdr:to>
      <xdr:col>76</xdr:col>
      <xdr:colOff>165100</xdr:colOff>
      <xdr:row>38</xdr:row>
      <xdr:rowOff>119359</xdr:rowOff>
    </xdr:to>
    <xdr:sp macro="" textlink="">
      <xdr:nvSpPr>
        <xdr:cNvPr id="518" name="フローチャート: 判断 517"/>
        <xdr:cNvSpPr/>
      </xdr:nvSpPr>
      <xdr:spPr>
        <a:xfrm>
          <a:off x="14541500" y="6532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135887</xdr:rowOff>
    </xdr:from>
    <xdr:ext cx="378565" cy="259045"/>
    <xdr:sp macro="" textlink="">
      <xdr:nvSpPr>
        <xdr:cNvPr id="519" name="テキスト ボックス 518"/>
        <xdr:cNvSpPr txBox="1"/>
      </xdr:nvSpPr>
      <xdr:spPr>
        <a:xfrm>
          <a:off x="14403017" y="63080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46340</xdr:rowOff>
    </xdr:from>
    <xdr:to>
      <xdr:col>71</xdr:col>
      <xdr:colOff>177800</xdr:colOff>
      <xdr:row>38</xdr:row>
      <xdr:rowOff>77887</xdr:rowOff>
    </xdr:to>
    <xdr:cxnSp macro="">
      <xdr:nvCxnSpPr>
        <xdr:cNvPr id="520" name="直線コネクタ 519"/>
        <xdr:cNvCxnSpPr/>
      </xdr:nvCxnSpPr>
      <xdr:spPr>
        <a:xfrm>
          <a:off x="12814300" y="6561440"/>
          <a:ext cx="889000" cy="3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26081</xdr:rowOff>
    </xdr:from>
    <xdr:to>
      <xdr:col>72</xdr:col>
      <xdr:colOff>38100</xdr:colOff>
      <xdr:row>38</xdr:row>
      <xdr:rowOff>127681</xdr:rowOff>
    </xdr:to>
    <xdr:sp macro="" textlink="">
      <xdr:nvSpPr>
        <xdr:cNvPr id="521" name="フローチャート: 判断 520"/>
        <xdr:cNvSpPr/>
      </xdr:nvSpPr>
      <xdr:spPr>
        <a:xfrm>
          <a:off x="13652500" y="6541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144208</xdr:rowOff>
    </xdr:from>
    <xdr:ext cx="378565" cy="259045"/>
    <xdr:sp macro="" textlink="">
      <xdr:nvSpPr>
        <xdr:cNvPr id="522" name="テキスト ボックス 521"/>
        <xdr:cNvSpPr txBox="1"/>
      </xdr:nvSpPr>
      <xdr:spPr>
        <a:xfrm>
          <a:off x="13514017" y="6316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24343</xdr:rowOff>
    </xdr:from>
    <xdr:to>
      <xdr:col>67</xdr:col>
      <xdr:colOff>101600</xdr:colOff>
      <xdr:row>38</xdr:row>
      <xdr:rowOff>125943</xdr:rowOff>
    </xdr:to>
    <xdr:sp macro="" textlink="">
      <xdr:nvSpPr>
        <xdr:cNvPr id="523" name="フローチャート: 判断 522"/>
        <xdr:cNvSpPr/>
      </xdr:nvSpPr>
      <xdr:spPr>
        <a:xfrm>
          <a:off x="12763500" y="653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117070</xdr:rowOff>
    </xdr:from>
    <xdr:ext cx="378565" cy="259045"/>
    <xdr:sp macro="" textlink="">
      <xdr:nvSpPr>
        <xdr:cNvPr id="524" name="テキスト ボックス 523"/>
        <xdr:cNvSpPr txBox="1"/>
      </xdr:nvSpPr>
      <xdr:spPr>
        <a:xfrm>
          <a:off x="12625017" y="66321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23154</xdr:rowOff>
    </xdr:from>
    <xdr:to>
      <xdr:col>85</xdr:col>
      <xdr:colOff>177800</xdr:colOff>
      <xdr:row>38</xdr:row>
      <xdr:rowOff>124754</xdr:rowOff>
    </xdr:to>
    <xdr:sp macro="" textlink="">
      <xdr:nvSpPr>
        <xdr:cNvPr id="530" name="楕円 529"/>
        <xdr:cNvSpPr/>
      </xdr:nvSpPr>
      <xdr:spPr>
        <a:xfrm>
          <a:off x="16268700" y="653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109532</xdr:rowOff>
    </xdr:from>
    <xdr:ext cx="378565" cy="259045"/>
    <xdr:sp macro="" textlink="">
      <xdr:nvSpPr>
        <xdr:cNvPr id="531" name="災害復旧事業費該当値テキスト"/>
        <xdr:cNvSpPr txBox="1"/>
      </xdr:nvSpPr>
      <xdr:spPr>
        <a:xfrm>
          <a:off x="16370300" y="6453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69789</xdr:rowOff>
    </xdr:from>
    <xdr:to>
      <xdr:col>81</xdr:col>
      <xdr:colOff>101600</xdr:colOff>
      <xdr:row>38</xdr:row>
      <xdr:rowOff>171389</xdr:rowOff>
    </xdr:to>
    <xdr:sp macro="" textlink="">
      <xdr:nvSpPr>
        <xdr:cNvPr id="532" name="楕円 531"/>
        <xdr:cNvSpPr/>
      </xdr:nvSpPr>
      <xdr:spPr>
        <a:xfrm>
          <a:off x="15430500" y="658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162516</xdr:rowOff>
    </xdr:from>
    <xdr:ext cx="378565" cy="259045"/>
    <xdr:sp macro="" textlink="">
      <xdr:nvSpPr>
        <xdr:cNvPr id="533" name="テキスト ボックス 532"/>
        <xdr:cNvSpPr txBox="1"/>
      </xdr:nvSpPr>
      <xdr:spPr>
        <a:xfrm>
          <a:off x="15292017" y="66776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64120</xdr:rowOff>
    </xdr:from>
    <xdr:to>
      <xdr:col>76</xdr:col>
      <xdr:colOff>165100</xdr:colOff>
      <xdr:row>38</xdr:row>
      <xdr:rowOff>165720</xdr:rowOff>
    </xdr:to>
    <xdr:sp macro="" textlink="">
      <xdr:nvSpPr>
        <xdr:cNvPr id="534" name="楕円 533"/>
        <xdr:cNvSpPr/>
      </xdr:nvSpPr>
      <xdr:spPr>
        <a:xfrm>
          <a:off x="14541500" y="657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156847</xdr:rowOff>
    </xdr:from>
    <xdr:ext cx="378565" cy="259045"/>
    <xdr:sp macro="" textlink="">
      <xdr:nvSpPr>
        <xdr:cNvPr id="535" name="テキスト ボックス 534"/>
        <xdr:cNvSpPr txBox="1"/>
      </xdr:nvSpPr>
      <xdr:spPr>
        <a:xfrm>
          <a:off x="14403017" y="66719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27087</xdr:rowOff>
    </xdr:from>
    <xdr:to>
      <xdr:col>72</xdr:col>
      <xdr:colOff>38100</xdr:colOff>
      <xdr:row>38</xdr:row>
      <xdr:rowOff>128687</xdr:rowOff>
    </xdr:to>
    <xdr:sp macro="" textlink="">
      <xdr:nvSpPr>
        <xdr:cNvPr id="536" name="楕円 535"/>
        <xdr:cNvSpPr/>
      </xdr:nvSpPr>
      <xdr:spPr>
        <a:xfrm>
          <a:off x="13652500" y="6542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119814</xdr:rowOff>
    </xdr:from>
    <xdr:ext cx="378565" cy="259045"/>
    <xdr:sp macro="" textlink="">
      <xdr:nvSpPr>
        <xdr:cNvPr id="537" name="テキスト ボックス 536"/>
        <xdr:cNvSpPr txBox="1"/>
      </xdr:nvSpPr>
      <xdr:spPr>
        <a:xfrm>
          <a:off x="13514017" y="66349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166990</xdr:rowOff>
    </xdr:from>
    <xdr:to>
      <xdr:col>67</xdr:col>
      <xdr:colOff>101600</xdr:colOff>
      <xdr:row>38</xdr:row>
      <xdr:rowOff>97140</xdr:rowOff>
    </xdr:to>
    <xdr:sp macro="" textlink="">
      <xdr:nvSpPr>
        <xdr:cNvPr id="538" name="楕円 537"/>
        <xdr:cNvSpPr/>
      </xdr:nvSpPr>
      <xdr:spPr>
        <a:xfrm>
          <a:off x="12763500" y="651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113667</xdr:rowOff>
    </xdr:from>
    <xdr:ext cx="469744" cy="259045"/>
    <xdr:sp macro="" textlink="">
      <xdr:nvSpPr>
        <xdr:cNvPr id="539" name="テキスト ボックス 538"/>
        <xdr:cNvSpPr txBox="1"/>
      </xdr:nvSpPr>
      <xdr:spPr>
        <a:xfrm>
          <a:off x="12579428" y="6285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599" name="テキスト ボックス 598"/>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00" name="直線コネクタ 59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01" name="テキスト ボックス 600"/>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2" name="直線コネクタ 60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3" name="テキスト ボックス 602"/>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4" name="直線コネクタ 60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05" name="テキスト ボックス 604"/>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6" name="直線コネクタ 60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07" name="テキスト ボックス 606"/>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9" name="テキスト ボックス 60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22108</xdr:rowOff>
    </xdr:from>
    <xdr:to>
      <xdr:col>85</xdr:col>
      <xdr:colOff>126364</xdr:colOff>
      <xdr:row>78</xdr:row>
      <xdr:rowOff>125961</xdr:rowOff>
    </xdr:to>
    <xdr:cxnSp macro="">
      <xdr:nvCxnSpPr>
        <xdr:cNvPr id="611" name="直線コネクタ 610"/>
        <xdr:cNvCxnSpPr/>
      </xdr:nvCxnSpPr>
      <xdr:spPr>
        <a:xfrm flipV="1">
          <a:off x="16317595" y="12195058"/>
          <a:ext cx="1269" cy="1304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129788</xdr:rowOff>
    </xdr:from>
    <xdr:ext cx="534377" cy="259045"/>
    <xdr:sp macro="" textlink="">
      <xdr:nvSpPr>
        <xdr:cNvPr id="612" name="公債費最小値テキスト"/>
        <xdr:cNvSpPr txBox="1"/>
      </xdr:nvSpPr>
      <xdr:spPr>
        <a:xfrm>
          <a:off x="16370300" y="13502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125961</xdr:rowOff>
    </xdr:from>
    <xdr:to>
      <xdr:col>86</xdr:col>
      <xdr:colOff>25400</xdr:colOff>
      <xdr:row>78</xdr:row>
      <xdr:rowOff>125961</xdr:rowOff>
    </xdr:to>
    <xdr:cxnSp macro="">
      <xdr:nvCxnSpPr>
        <xdr:cNvPr id="613" name="直線コネクタ 612"/>
        <xdr:cNvCxnSpPr/>
      </xdr:nvCxnSpPr>
      <xdr:spPr>
        <a:xfrm>
          <a:off x="16230600" y="13499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140235</xdr:rowOff>
    </xdr:from>
    <xdr:ext cx="534377" cy="259045"/>
    <xdr:sp macro="" textlink="">
      <xdr:nvSpPr>
        <xdr:cNvPr id="614" name="公債費最大値テキスト"/>
        <xdr:cNvSpPr txBox="1"/>
      </xdr:nvSpPr>
      <xdr:spPr>
        <a:xfrm>
          <a:off x="16370300" y="11970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22108</xdr:rowOff>
    </xdr:from>
    <xdr:to>
      <xdr:col>86</xdr:col>
      <xdr:colOff>25400</xdr:colOff>
      <xdr:row>71</xdr:row>
      <xdr:rowOff>22108</xdr:rowOff>
    </xdr:to>
    <xdr:cxnSp macro="">
      <xdr:nvCxnSpPr>
        <xdr:cNvPr id="615" name="直線コネクタ 614"/>
        <xdr:cNvCxnSpPr/>
      </xdr:nvCxnSpPr>
      <xdr:spPr>
        <a:xfrm>
          <a:off x="16230600" y="12195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98758</xdr:rowOff>
    </xdr:from>
    <xdr:to>
      <xdr:col>85</xdr:col>
      <xdr:colOff>127000</xdr:colOff>
      <xdr:row>73</xdr:row>
      <xdr:rowOff>100495</xdr:rowOff>
    </xdr:to>
    <xdr:cxnSp macro="">
      <xdr:nvCxnSpPr>
        <xdr:cNvPr id="616" name="直線コネクタ 615"/>
        <xdr:cNvCxnSpPr/>
      </xdr:nvCxnSpPr>
      <xdr:spPr>
        <a:xfrm flipV="1">
          <a:off x="15481300" y="12614608"/>
          <a:ext cx="838200" cy="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168483</xdr:rowOff>
    </xdr:from>
    <xdr:ext cx="534377" cy="259045"/>
    <xdr:sp macro="" textlink="">
      <xdr:nvSpPr>
        <xdr:cNvPr id="617" name="公債費平均値テキスト"/>
        <xdr:cNvSpPr txBox="1"/>
      </xdr:nvSpPr>
      <xdr:spPr>
        <a:xfrm>
          <a:off x="16370300" y="128557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18606</xdr:rowOff>
    </xdr:from>
    <xdr:to>
      <xdr:col>85</xdr:col>
      <xdr:colOff>177800</xdr:colOff>
      <xdr:row>75</xdr:row>
      <xdr:rowOff>120206</xdr:rowOff>
    </xdr:to>
    <xdr:sp macro="" textlink="">
      <xdr:nvSpPr>
        <xdr:cNvPr id="618" name="フローチャート: 判断 617"/>
        <xdr:cNvSpPr/>
      </xdr:nvSpPr>
      <xdr:spPr>
        <a:xfrm>
          <a:off x="16268700" y="1287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100495</xdr:rowOff>
    </xdr:from>
    <xdr:to>
      <xdr:col>81</xdr:col>
      <xdr:colOff>50800</xdr:colOff>
      <xdr:row>74</xdr:row>
      <xdr:rowOff>16690</xdr:rowOff>
    </xdr:to>
    <xdr:cxnSp macro="">
      <xdr:nvCxnSpPr>
        <xdr:cNvPr id="619" name="直線コネクタ 618"/>
        <xdr:cNvCxnSpPr/>
      </xdr:nvCxnSpPr>
      <xdr:spPr>
        <a:xfrm flipV="1">
          <a:off x="14592300" y="12616345"/>
          <a:ext cx="889000" cy="87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22241</xdr:rowOff>
    </xdr:from>
    <xdr:to>
      <xdr:col>81</xdr:col>
      <xdr:colOff>101600</xdr:colOff>
      <xdr:row>75</xdr:row>
      <xdr:rowOff>123841</xdr:rowOff>
    </xdr:to>
    <xdr:sp macro="" textlink="">
      <xdr:nvSpPr>
        <xdr:cNvPr id="620" name="フローチャート: 判断 619"/>
        <xdr:cNvSpPr/>
      </xdr:nvSpPr>
      <xdr:spPr>
        <a:xfrm>
          <a:off x="15430500" y="12880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114968</xdr:rowOff>
    </xdr:from>
    <xdr:ext cx="534377" cy="259045"/>
    <xdr:sp macro="" textlink="">
      <xdr:nvSpPr>
        <xdr:cNvPr id="621" name="テキスト ボックス 620"/>
        <xdr:cNvSpPr txBox="1"/>
      </xdr:nvSpPr>
      <xdr:spPr>
        <a:xfrm>
          <a:off x="15214111" y="12973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168755</xdr:rowOff>
    </xdr:from>
    <xdr:to>
      <xdr:col>76</xdr:col>
      <xdr:colOff>114300</xdr:colOff>
      <xdr:row>74</xdr:row>
      <xdr:rowOff>16690</xdr:rowOff>
    </xdr:to>
    <xdr:cxnSp macro="">
      <xdr:nvCxnSpPr>
        <xdr:cNvPr id="622" name="直線コネクタ 621"/>
        <xdr:cNvCxnSpPr/>
      </xdr:nvCxnSpPr>
      <xdr:spPr>
        <a:xfrm>
          <a:off x="13703300" y="12684605"/>
          <a:ext cx="889000" cy="19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158531</xdr:rowOff>
    </xdr:from>
    <xdr:to>
      <xdr:col>76</xdr:col>
      <xdr:colOff>165100</xdr:colOff>
      <xdr:row>76</xdr:row>
      <xdr:rowOff>88681</xdr:rowOff>
    </xdr:to>
    <xdr:sp macro="" textlink="">
      <xdr:nvSpPr>
        <xdr:cNvPr id="623" name="フローチャート: 判断 622"/>
        <xdr:cNvSpPr/>
      </xdr:nvSpPr>
      <xdr:spPr>
        <a:xfrm>
          <a:off x="14541500" y="1301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79808</xdr:rowOff>
    </xdr:from>
    <xdr:ext cx="534377" cy="259045"/>
    <xdr:sp macro="" textlink="">
      <xdr:nvSpPr>
        <xdr:cNvPr id="624" name="テキスト ボックス 623"/>
        <xdr:cNvSpPr txBox="1"/>
      </xdr:nvSpPr>
      <xdr:spPr>
        <a:xfrm>
          <a:off x="14325111" y="1311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168755</xdr:rowOff>
    </xdr:from>
    <xdr:to>
      <xdr:col>71</xdr:col>
      <xdr:colOff>177800</xdr:colOff>
      <xdr:row>74</xdr:row>
      <xdr:rowOff>17262</xdr:rowOff>
    </xdr:to>
    <xdr:cxnSp macro="">
      <xdr:nvCxnSpPr>
        <xdr:cNvPr id="625" name="直線コネクタ 624"/>
        <xdr:cNvCxnSpPr/>
      </xdr:nvCxnSpPr>
      <xdr:spPr>
        <a:xfrm flipV="1">
          <a:off x="12814300" y="12684605"/>
          <a:ext cx="889000" cy="19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8044</xdr:rowOff>
    </xdr:from>
    <xdr:to>
      <xdr:col>72</xdr:col>
      <xdr:colOff>38100</xdr:colOff>
      <xdr:row>76</xdr:row>
      <xdr:rowOff>109644</xdr:rowOff>
    </xdr:to>
    <xdr:sp macro="" textlink="">
      <xdr:nvSpPr>
        <xdr:cNvPr id="626" name="フローチャート: 判断 625"/>
        <xdr:cNvSpPr/>
      </xdr:nvSpPr>
      <xdr:spPr>
        <a:xfrm>
          <a:off x="13652500" y="1303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100771</xdr:rowOff>
    </xdr:from>
    <xdr:ext cx="534377" cy="259045"/>
    <xdr:sp macro="" textlink="">
      <xdr:nvSpPr>
        <xdr:cNvPr id="627" name="テキスト ボックス 626"/>
        <xdr:cNvSpPr txBox="1"/>
      </xdr:nvSpPr>
      <xdr:spPr>
        <a:xfrm>
          <a:off x="13436111" y="13130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166875</xdr:rowOff>
    </xdr:from>
    <xdr:to>
      <xdr:col>67</xdr:col>
      <xdr:colOff>101600</xdr:colOff>
      <xdr:row>76</xdr:row>
      <xdr:rowOff>97025</xdr:rowOff>
    </xdr:to>
    <xdr:sp macro="" textlink="">
      <xdr:nvSpPr>
        <xdr:cNvPr id="628" name="フローチャート: 判断 627"/>
        <xdr:cNvSpPr/>
      </xdr:nvSpPr>
      <xdr:spPr>
        <a:xfrm>
          <a:off x="12763500" y="1302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88152</xdr:rowOff>
    </xdr:from>
    <xdr:ext cx="534377" cy="259045"/>
    <xdr:sp macro="" textlink="">
      <xdr:nvSpPr>
        <xdr:cNvPr id="629" name="テキスト ボックス 628"/>
        <xdr:cNvSpPr txBox="1"/>
      </xdr:nvSpPr>
      <xdr:spPr>
        <a:xfrm>
          <a:off x="12547111" y="13118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47958</xdr:rowOff>
    </xdr:from>
    <xdr:to>
      <xdr:col>85</xdr:col>
      <xdr:colOff>177800</xdr:colOff>
      <xdr:row>73</xdr:row>
      <xdr:rowOff>149558</xdr:rowOff>
    </xdr:to>
    <xdr:sp macro="" textlink="">
      <xdr:nvSpPr>
        <xdr:cNvPr id="635" name="楕円 634"/>
        <xdr:cNvSpPr/>
      </xdr:nvSpPr>
      <xdr:spPr>
        <a:xfrm>
          <a:off x="16268700" y="1256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70835</xdr:rowOff>
    </xdr:from>
    <xdr:ext cx="534377" cy="259045"/>
    <xdr:sp macro="" textlink="">
      <xdr:nvSpPr>
        <xdr:cNvPr id="636" name="公債費該当値テキスト"/>
        <xdr:cNvSpPr txBox="1"/>
      </xdr:nvSpPr>
      <xdr:spPr>
        <a:xfrm>
          <a:off x="16370300" y="12415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49695</xdr:rowOff>
    </xdr:from>
    <xdr:to>
      <xdr:col>81</xdr:col>
      <xdr:colOff>101600</xdr:colOff>
      <xdr:row>73</xdr:row>
      <xdr:rowOff>151295</xdr:rowOff>
    </xdr:to>
    <xdr:sp macro="" textlink="">
      <xdr:nvSpPr>
        <xdr:cNvPr id="637" name="楕円 636"/>
        <xdr:cNvSpPr/>
      </xdr:nvSpPr>
      <xdr:spPr>
        <a:xfrm>
          <a:off x="15430500" y="1256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167822</xdr:rowOff>
    </xdr:from>
    <xdr:ext cx="534377" cy="259045"/>
    <xdr:sp macro="" textlink="">
      <xdr:nvSpPr>
        <xdr:cNvPr id="638" name="テキスト ボックス 637"/>
        <xdr:cNvSpPr txBox="1"/>
      </xdr:nvSpPr>
      <xdr:spPr>
        <a:xfrm>
          <a:off x="15214111" y="12340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137340</xdr:rowOff>
    </xdr:from>
    <xdr:to>
      <xdr:col>76</xdr:col>
      <xdr:colOff>165100</xdr:colOff>
      <xdr:row>74</xdr:row>
      <xdr:rowOff>67490</xdr:rowOff>
    </xdr:to>
    <xdr:sp macro="" textlink="">
      <xdr:nvSpPr>
        <xdr:cNvPr id="639" name="楕円 638"/>
        <xdr:cNvSpPr/>
      </xdr:nvSpPr>
      <xdr:spPr>
        <a:xfrm>
          <a:off x="14541500" y="1265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84017</xdr:rowOff>
    </xdr:from>
    <xdr:ext cx="534377" cy="259045"/>
    <xdr:sp macro="" textlink="">
      <xdr:nvSpPr>
        <xdr:cNvPr id="640" name="テキスト ボックス 639"/>
        <xdr:cNvSpPr txBox="1"/>
      </xdr:nvSpPr>
      <xdr:spPr>
        <a:xfrm>
          <a:off x="14325111" y="12428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117955</xdr:rowOff>
    </xdr:from>
    <xdr:to>
      <xdr:col>72</xdr:col>
      <xdr:colOff>38100</xdr:colOff>
      <xdr:row>74</xdr:row>
      <xdr:rowOff>48105</xdr:rowOff>
    </xdr:to>
    <xdr:sp macro="" textlink="">
      <xdr:nvSpPr>
        <xdr:cNvPr id="641" name="楕円 640"/>
        <xdr:cNvSpPr/>
      </xdr:nvSpPr>
      <xdr:spPr>
        <a:xfrm>
          <a:off x="13652500" y="1263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64632</xdr:rowOff>
    </xdr:from>
    <xdr:ext cx="534377" cy="259045"/>
    <xdr:sp macro="" textlink="">
      <xdr:nvSpPr>
        <xdr:cNvPr id="642" name="テキスト ボックス 641"/>
        <xdr:cNvSpPr txBox="1"/>
      </xdr:nvSpPr>
      <xdr:spPr>
        <a:xfrm>
          <a:off x="13436111" y="1240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137912</xdr:rowOff>
    </xdr:from>
    <xdr:to>
      <xdr:col>67</xdr:col>
      <xdr:colOff>101600</xdr:colOff>
      <xdr:row>74</xdr:row>
      <xdr:rowOff>68062</xdr:rowOff>
    </xdr:to>
    <xdr:sp macro="" textlink="">
      <xdr:nvSpPr>
        <xdr:cNvPr id="643" name="楕円 642"/>
        <xdr:cNvSpPr/>
      </xdr:nvSpPr>
      <xdr:spPr>
        <a:xfrm>
          <a:off x="12763500" y="12653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84589</xdr:rowOff>
    </xdr:from>
    <xdr:ext cx="534377" cy="259045"/>
    <xdr:sp macro="" textlink="">
      <xdr:nvSpPr>
        <xdr:cNvPr id="644" name="テキスト ボックス 643"/>
        <xdr:cNvSpPr txBox="1"/>
      </xdr:nvSpPr>
      <xdr:spPr>
        <a:xfrm>
          <a:off x="12547111" y="12428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5" name="直線コネクタ 65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6" name="テキスト ボックス 65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7" name="直線コネクタ 65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8" name="テキスト ボックス 65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9" name="直線コネクタ 65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0" name="テキスト ボックス 65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1" name="直線コネクタ 66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2" name="テキスト ボックス 66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3" name="直線コネクタ 66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64" name="テキスト ボックス 663"/>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6" name="テキスト ボックス 665"/>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121717</xdr:rowOff>
    </xdr:from>
    <xdr:to>
      <xdr:col>85</xdr:col>
      <xdr:colOff>126364</xdr:colOff>
      <xdr:row>98</xdr:row>
      <xdr:rowOff>157074</xdr:rowOff>
    </xdr:to>
    <xdr:cxnSp macro="">
      <xdr:nvCxnSpPr>
        <xdr:cNvPr id="668" name="直線コネクタ 667"/>
        <xdr:cNvCxnSpPr/>
      </xdr:nvCxnSpPr>
      <xdr:spPr>
        <a:xfrm flipV="1">
          <a:off x="16317595" y="15723667"/>
          <a:ext cx="1269" cy="1235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160901</xdr:rowOff>
    </xdr:from>
    <xdr:ext cx="469744" cy="259045"/>
    <xdr:sp macro="" textlink="">
      <xdr:nvSpPr>
        <xdr:cNvPr id="669" name="積立金最小値テキスト"/>
        <xdr:cNvSpPr txBox="1"/>
      </xdr:nvSpPr>
      <xdr:spPr>
        <a:xfrm>
          <a:off x="16370300" y="16963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157074</xdr:rowOff>
    </xdr:from>
    <xdr:to>
      <xdr:col>86</xdr:col>
      <xdr:colOff>25400</xdr:colOff>
      <xdr:row>98</xdr:row>
      <xdr:rowOff>157074</xdr:rowOff>
    </xdr:to>
    <xdr:cxnSp macro="">
      <xdr:nvCxnSpPr>
        <xdr:cNvPr id="670" name="直線コネクタ 669"/>
        <xdr:cNvCxnSpPr/>
      </xdr:nvCxnSpPr>
      <xdr:spPr>
        <a:xfrm>
          <a:off x="16230600" y="16959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68394</xdr:rowOff>
    </xdr:from>
    <xdr:ext cx="534377" cy="259045"/>
    <xdr:sp macro="" textlink="">
      <xdr:nvSpPr>
        <xdr:cNvPr id="671" name="積立金最大値テキスト"/>
        <xdr:cNvSpPr txBox="1"/>
      </xdr:nvSpPr>
      <xdr:spPr>
        <a:xfrm>
          <a:off x="16370300" y="15498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121717</xdr:rowOff>
    </xdr:from>
    <xdr:to>
      <xdr:col>86</xdr:col>
      <xdr:colOff>25400</xdr:colOff>
      <xdr:row>91</xdr:row>
      <xdr:rowOff>121717</xdr:rowOff>
    </xdr:to>
    <xdr:cxnSp macro="">
      <xdr:nvCxnSpPr>
        <xdr:cNvPr id="672" name="直線コネクタ 671"/>
        <xdr:cNvCxnSpPr/>
      </xdr:nvCxnSpPr>
      <xdr:spPr>
        <a:xfrm>
          <a:off x="16230600" y="1572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165418</xdr:rowOff>
    </xdr:from>
    <xdr:to>
      <xdr:col>85</xdr:col>
      <xdr:colOff>127000</xdr:colOff>
      <xdr:row>97</xdr:row>
      <xdr:rowOff>126327</xdr:rowOff>
    </xdr:to>
    <xdr:cxnSp macro="">
      <xdr:nvCxnSpPr>
        <xdr:cNvPr id="673" name="直線コネクタ 672"/>
        <xdr:cNvCxnSpPr/>
      </xdr:nvCxnSpPr>
      <xdr:spPr>
        <a:xfrm>
          <a:off x="15481300" y="16453168"/>
          <a:ext cx="838200" cy="30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24795</xdr:rowOff>
    </xdr:from>
    <xdr:ext cx="534377" cy="259045"/>
    <xdr:sp macro="" textlink="">
      <xdr:nvSpPr>
        <xdr:cNvPr id="674" name="積立金平均値テキスト"/>
        <xdr:cNvSpPr txBox="1"/>
      </xdr:nvSpPr>
      <xdr:spPr>
        <a:xfrm>
          <a:off x="16370300" y="163125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1918</xdr:rowOff>
    </xdr:from>
    <xdr:to>
      <xdr:col>85</xdr:col>
      <xdr:colOff>177800</xdr:colOff>
      <xdr:row>96</xdr:row>
      <xdr:rowOff>103518</xdr:rowOff>
    </xdr:to>
    <xdr:sp macro="" textlink="">
      <xdr:nvSpPr>
        <xdr:cNvPr id="675" name="フローチャート: 判断 674"/>
        <xdr:cNvSpPr/>
      </xdr:nvSpPr>
      <xdr:spPr>
        <a:xfrm>
          <a:off x="16268700" y="16461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165418</xdr:rowOff>
    </xdr:from>
    <xdr:to>
      <xdr:col>81</xdr:col>
      <xdr:colOff>50800</xdr:colOff>
      <xdr:row>97</xdr:row>
      <xdr:rowOff>107620</xdr:rowOff>
    </xdr:to>
    <xdr:cxnSp macro="">
      <xdr:nvCxnSpPr>
        <xdr:cNvPr id="676" name="直線コネクタ 675"/>
        <xdr:cNvCxnSpPr/>
      </xdr:nvCxnSpPr>
      <xdr:spPr>
        <a:xfrm flipV="1">
          <a:off x="14592300" y="16453168"/>
          <a:ext cx="889000" cy="285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101206</xdr:rowOff>
    </xdr:from>
    <xdr:to>
      <xdr:col>81</xdr:col>
      <xdr:colOff>101600</xdr:colOff>
      <xdr:row>96</xdr:row>
      <xdr:rowOff>31356</xdr:rowOff>
    </xdr:to>
    <xdr:sp macro="" textlink="">
      <xdr:nvSpPr>
        <xdr:cNvPr id="677" name="フローチャート: 判断 676"/>
        <xdr:cNvSpPr/>
      </xdr:nvSpPr>
      <xdr:spPr>
        <a:xfrm>
          <a:off x="15430500" y="163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47883</xdr:rowOff>
    </xdr:from>
    <xdr:ext cx="534377" cy="259045"/>
    <xdr:sp macro="" textlink="">
      <xdr:nvSpPr>
        <xdr:cNvPr id="678" name="テキスト ボックス 677"/>
        <xdr:cNvSpPr txBox="1"/>
      </xdr:nvSpPr>
      <xdr:spPr>
        <a:xfrm>
          <a:off x="15214111" y="161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22885</xdr:rowOff>
    </xdr:from>
    <xdr:to>
      <xdr:col>76</xdr:col>
      <xdr:colOff>114300</xdr:colOff>
      <xdr:row>97</xdr:row>
      <xdr:rowOff>107620</xdr:rowOff>
    </xdr:to>
    <xdr:cxnSp macro="">
      <xdr:nvCxnSpPr>
        <xdr:cNvPr id="679" name="直線コネクタ 678"/>
        <xdr:cNvCxnSpPr/>
      </xdr:nvCxnSpPr>
      <xdr:spPr>
        <a:xfrm>
          <a:off x="13703300" y="16482085"/>
          <a:ext cx="889000" cy="256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3327</xdr:rowOff>
    </xdr:from>
    <xdr:to>
      <xdr:col>76</xdr:col>
      <xdr:colOff>165100</xdr:colOff>
      <xdr:row>96</xdr:row>
      <xdr:rowOff>104927</xdr:rowOff>
    </xdr:to>
    <xdr:sp macro="" textlink="">
      <xdr:nvSpPr>
        <xdr:cNvPr id="680" name="フローチャート: 判断 679"/>
        <xdr:cNvSpPr/>
      </xdr:nvSpPr>
      <xdr:spPr>
        <a:xfrm>
          <a:off x="14541500" y="1646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121454</xdr:rowOff>
    </xdr:from>
    <xdr:ext cx="534377" cy="259045"/>
    <xdr:sp macro="" textlink="">
      <xdr:nvSpPr>
        <xdr:cNvPr id="681" name="テキスト ボックス 680"/>
        <xdr:cNvSpPr txBox="1"/>
      </xdr:nvSpPr>
      <xdr:spPr>
        <a:xfrm>
          <a:off x="14325111" y="1623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168542</xdr:rowOff>
    </xdr:from>
    <xdr:to>
      <xdr:col>71</xdr:col>
      <xdr:colOff>177800</xdr:colOff>
      <xdr:row>96</xdr:row>
      <xdr:rowOff>22885</xdr:rowOff>
    </xdr:to>
    <xdr:cxnSp macro="">
      <xdr:nvCxnSpPr>
        <xdr:cNvPr id="682" name="直線コネクタ 681"/>
        <xdr:cNvCxnSpPr/>
      </xdr:nvCxnSpPr>
      <xdr:spPr>
        <a:xfrm>
          <a:off x="12814300" y="16284842"/>
          <a:ext cx="889000" cy="197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121132</xdr:rowOff>
    </xdr:from>
    <xdr:to>
      <xdr:col>72</xdr:col>
      <xdr:colOff>38100</xdr:colOff>
      <xdr:row>97</xdr:row>
      <xdr:rowOff>51282</xdr:rowOff>
    </xdr:to>
    <xdr:sp macro="" textlink="">
      <xdr:nvSpPr>
        <xdr:cNvPr id="683" name="フローチャート: 判断 682"/>
        <xdr:cNvSpPr/>
      </xdr:nvSpPr>
      <xdr:spPr>
        <a:xfrm>
          <a:off x="13652500" y="16580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42409</xdr:rowOff>
    </xdr:from>
    <xdr:ext cx="534377" cy="259045"/>
    <xdr:sp macro="" textlink="">
      <xdr:nvSpPr>
        <xdr:cNvPr id="684" name="テキスト ボックス 683"/>
        <xdr:cNvSpPr txBox="1"/>
      </xdr:nvSpPr>
      <xdr:spPr>
        <a:xfrm>
          <a:off x="13436111" y="16673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34455</xdr:rowOff>
    </xdr:from>
    <xdr:to>
      <xdr:col>67</xdr:col>
      <xdr:colOff>101600</xdr:colOff>
      <xdr:row>96</xdr:row>
      <xdr:rowOff>136055</xdr:rowOff>
    </xdr:to>
    <xdr:sp macro="" textlink="">
      <xdr:nvSpPr>
        <xdr:cNvPr id="685" name="フローチャート: 判断 684"/>
        <xdr:cNvSpPr/>
      </xdr:nvSpPr>
      <xdr:spPr>
        <a:xfrm>
          <a:off x="12763500" y="164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127182</xdr:rowOff>
    </xdr:from>
    <xdr:ext cx="534377" cy="259045"/>
    <xdr:sp macro="" textlink="">
      <xdr:nvSpPr>
        <xdr:cNvPr id="686" name="テキスト ボックス 685"/>
        <xdr:cNvSpPr txBox="1"/>
      </xdr:nvSpPr>
      <xdr:spPr>
        <a:xfrm>
          <a:off x="12547111" y="1658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75527</xdr:rowOff>
    </xdr:from>
    <xdr:to>
      <xdr:col>85</xdr:col>
      <xdr:colOff>177800</xdr:colOff>
      <xdr:row>98</xdr:row>
      <xdr:rowOff>5677</xdr:rowOff>
    </xdr:to>
    <xdr:sp macro="" textlink="">
      <xdr:nvSpPr>
        <xdr:cNvPr id="692" name="楕円 691"/>
        <xdr:cNvSpPr/>
      </xdr:nvSpPr>
      <xdr:spPr>
        <a:xfrm>
          <a:off x="16268700" y="1670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53954</xdr:rowOff>
    </xdr:from>
    <xdr:ext cx="469744" cy="259045"/>
    <xdr:sp macro="" textlink="">
      <xdr:nvSpPr>
        <xdr:cNvPr id="693" name="積立金該当値テキスト"/>
        <xdr:cNvSpPr txBox="1"/>
      </xdr:nvSpPr>
      <xdr:spPr>
        <a:xfrm>
          <a:off x="16370300" y="1668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114618</xdr:rowOff>
    </xdr:from>
    <xdr:to>
      <xdr:col>81</xdr:col>
      <xdr:colOff>101600</xdr:colOff>
      <xdr:row>96</xdr:row>
      <xdr:rowOff>44768</xdr:rowOff>
    </xdr:to>
    <xdr:sp macro="" textlink="">
      <xdr:nvSpPr>
        <xdr:cNvPr id="694" name="楕円 693"/>
        <xdr:cNvSpPr/>
      </xdr:nvSpPr>
      <xdr:spPr>
        <a:xfrm>
          <a:off x="15430500" y="1640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35895</xdr:rowOff>
    </xdr:from>
    <xdr:ext cx="534377" cy="259045"/>
    <xdr:sp macro="" textlink="">
      <xdr:nvSpPr>
        <xdr:cNvPr id="695" name="テキスト ボックス 694"/>
        <xdr:cNvSpPr txBox="1"/>
      </xdr:nvSpPr>
      <xdr:spPr>
        <a:xfrm>
          <a:off x="15214111" y="1649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56820</xdr:rowOff>
    </xdr:from>
    <xdr:to>
      <xdr:col>76</xdr:col>
      <xdr:colOff>165100</xdr:colOff>
      <xdr:row>97</xdr:row>
      <xdr:rowOff>158420</xdr:rowOff>
    </xdr:to>
    <xdr:sp macro="" textlink="">
      <xdr:nvSpPr>
        <xdr:cNvPr id="696" name="楕円 695"/>
        <xdr:cNvSpPr/>
      </xdr:nvSpPr>
      <xdr:spPr>
        <a:xfrm>
          <a:off x="14541500" y="1668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149547</xdr:rowOff>
    </xdr:from>
    <xdr:ext cx="469744" cy="259045"/>
    <xdr:sp macro="" textlink="">
      <xdr:nvSpPr>
        <xdr:cNvPr id="697" name="テキスト ボックス 696"/>
        <xdr:cNvSpPr txBox="1"/>
      </xdr:nvSpPr>
      <xdr:spPr>
        <a:xfrm>
          <a:off x="14357428" y="16780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143535</xdr:rowOff>
    </xdr:from>
    <xdr:to>
      <xdr:col>72</xdr:col>
      <xdr:colOff>38100</xdr:colOff>
      <xdr:row>96</xdr:row>
      <xdr:rowOff>73685</xdr:rowOff>
    </xdr:to>
    <xdr:sp macro="" textlink="">
      <xdr:nvSpPr>
        <xdr:cNvPr id="698" name="楕円 697"/>
        <xdr:cNvSpPr/>
      </xdr:nvSpPr>
      <xdr:spPr>
        <a:xfrm>
          <a:off x="13652500" y="1643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90212</xdr:rowOff>
    </xdr:from>
    <xdr:ext cx="534377" cy="259045"/>
    <xdr:sp macro="" textlink="">
      <xdr:nvSpPr>
        <xdr:cNvPr id="699" name="テキスト ボックス 698"/>
        <xdr:cNvSpPr txBox="1"/>
      </xdr:nvSpPr>
      <xdr:spPr>
        <a:xfrm>
          <a:off x="13436111" y="16206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117742</xdr:rowOff>
    </xdr:from>
    <xdr:to>
      <xdr:col>67</xdr:col>
      <xdr:colOff>101600</xdr:colOff>
      <xdr:row>95</xdr:row>
      <xdr:rowOff>47892</xdr:rowOff>
    </xdr:to>
    <xdr:sp macro="" textlink="">
      <xdr:nvSpPr>
        <xdr:cNvPr id="700" name="楕円 699"/>
        <xdr:cNvSpPr/>
      </xdr:nvSpPr>
      <xdr:spPr>
        <a:xfrm>
          <a:off x="12763500" y="16234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64419</xdr:rowOff>
    </xdr:from>
    <xdr:ext cx="534377" cy="259045"/>
    <xdr:sp macro="" textlink="">
      <xdr:nvSpPr>
        <xdr:cNvPr id="701" name="テキスト ボックス 700"/>
        <xdr:cNvSpPr txBox="1"/>
      </xdr:nvSpPr>
      <xdr:spPr>
        <a:xfrm>
          <a:off x="12547111" y="16009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5" name="テキスト ボックス 71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7" name="テキスト ボックス 71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19" name="テキスト ボックス 71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1" name="テキスト ボックス 72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32385</xdr:rowOff>
    </xdr:from>
    <xdr:to>
      <xdr:col>116</xdr:col>
      <xdr:colOff>62864</xdr:colOff>
      <xdr:row>39</xdr:row>
      <xdr:rowOff>44450</xdr:rowOff>
    </xdr:to>
    <xdr:cxnSp macro="">
      <xdr:nvCxnSpPr>
        <xdr:cNvPr id="725" name="直線コネクタ 724"/>
        <xdr:cNvCxnSpPr/>
      </xdr:nvCxnSpPr>
      <xdr:spPr>
        <a:xfrm flipV="1">
          <a:off x="22159595" y="5347335"/>
          <a:ext cx="1269" cy="1383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150512</xdr:rowOff>
    </xdr:from>
    <xdr:ext cx="534377" cy="259045"/>
    <xdr:sp macro="" textlink="">
      <xdr:nvSpPr>
        <xdr:cNvPr id="728" name="投資及び出資金最大値テキスト"/>
        <xdr:cNvSpPr txBox="1"/>
      </xdr:nvSpPr>
      <xdr:spPr>
        <a:xfrm>
          <a:off x="22212300" y="5122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32385</xdr:rowOff>
    </xdr:from>
    <xdr:to>
      <xdr:col>116</xdr:col>
      <xdr:colOff>152400</xdr:colOff>
      <xdr:row>31</xdr:row>
      <xdr:rowOff>32385</xdr:rowOff>
    </xdr:to>
    <xdr:cxnSp macro="">
      <xdr:nvCxnSpPr>
        <xdr:cNvPr id="729" name="直線コネクタ 728"/>
        <xdr:cNvCxnSpPr/>
      </xdr:nvCxnSpPr>
      <xdr:spPr>
        <a:xfrm>
          <a:off x="22072600" y="5347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23749</xdr:rowOff>
    </xdr:from>
    <xdr:to>
      <xdr:col>116</xdr:col>
      <xdr:colOff>63500</xdr:colOff>
      <xdr:row>39</xdr:row>
      <xdr:rowOff>24765</xdr:rowOff>
    </xdr:to>
    <xdr:cxnSp macro="">
      <xdr:nvCxnSpPr>
        <xdr:cNvPr id="730" name="直線コネクタ 729"/>
        <xdr:cNvCxnSpPr/>
      </xdr:nvCxnSpPr>
      <xdr:spPr>
        <a:xfrm>
          <a:off x="21323300" y="6710299"/>
          <a:ext cx="838200" cy="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159656</xdr:rowOff>
    </xdr:from>
    <xdr:ext cx="469744" cy="259045"/>
    <xdr:sp macro="" textlink="">
      <xdr:nvSpPr>
        <xdr:cNvPr id="731" name="投資及び出資金平均値テキスト"/>
        <xdr:cNvSpPr txBox="1"/>
      </xdr:nvSpPr>
      <xdr:spPr>
        <a:xfrm>
          <a:off x="22212300" y="63318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136779</xdr:rowOff>
    </xdr:from>
    <xdr:to>
      <xdr:col>116</xdr:col>
      <xdr:colOff>114300</xdr:colOff>
      <xdr:row>38</xdr:row>
      <xdr:rowOff>66929</xdr:rowOff>
    </xdr:to>
    <xdr:sp macro="" textlink="">
      <xdr:nvSpPr>
        <xdr:cNvPr id="732" name="フローチャート: 判断 731"/>
        <xdr:cNvSpPr/>
      </xdr:nvSpPr>
      <xdr:spPr>
        <a:xfrm>
          <a:off x="22110700" y="6480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132080</xdr:rowOff>
    </xdr:from>
    <xdr:to>
      <xdr:col>111</xdr:col>
      <xdr:colOff>177800</xdr:colOff>
      <xdr:row>39</xdr:row>
      <xdr:rowOff>23749</xdr:rowOff>
    </xdr:to>
    <xdr:cxnSp macro="">
      <xdr:nvCxnSpPr>
        <xdr:cNvPr id="733" name="直線コネクタ 732"/>
        <xdr:cNvCxnSpPr/>
      </xdr:nvCxnSpPr>
      <xdr:spPr>
        <a:xfrm>
          <a:off x="20434300" y="6647180"/>
          <a:ext cx="889000" cy="63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154432</xdr:rowOff>
    </xdr:from>
    <xdr:to>
      <xdr:col>112</xdr:col>
      <xdr:colOff>38100</xdr:colOff>
      <xdr:row>38</xdr:row>
      <xdr:rowOff>84582</xdr:rowOff>
    </xdr:to>
    <xdr:sp macro="" textlink="">
      <xdr:nvSpPr>
        <xdr:cNvPr id="734" name="フローチャート: 判断 733"/>
        <xdr:cNvSpPr/>
      </xdr:nvSpPr>
      <xdr:spPr>
        <a:xfrm>
          <a:off x="21272500" y="649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101109</xdr:rowOff>
    </xdr:from>
    <xdr:ext cx="469744" cy="259045"/>
    <xdr:sp macro="" textlink="">
      <xdr:nvSpPr>
        <xdr:cNvPr id="735" name="テキスト ボックス 734"/>
        <xdr:cNvSpPr txBox="1"/>
      </xdr:nvSpPr>
      <xdr:spPr>
        <a:xfrm>
          <a:off x="21088428" y="6273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132080</xdr:rowOff>
    </xdr:from>
    <xdr:to>
      <xdr:col>107</xdr:col>
      <xdr:colOff>50800</xdr:colOff>
      <xdr:row>38</xdr:row>
      <xdr:rowOff>136398</xdr:rowOff>
    </xdr:to>
    <xdr:cxnSp macro="">
      <xdr:nvCxnSpPr>
        <xdr:cNvPr id="736" name="直線コネクタ 735"/>
        <xdr:cNvCxnSpPr/>
      </xdr:nvCxnSpPr>
      <xdr:spPr>
        <a:xfrm flipV="1">
          <a:off x="19545300" y="6647180"/>
          <a:ext cx="889000" cy="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39116</xdr:rowOff>
    </xdr:from>
    <xdr:to>
      <xdr:col>107</xdr:col>
      <xdr:colOff>101600</xdr:colOff>
      <xdr:row>38</xdr:row>
      <xdr:rowOff>140716</xdr:rowOff>
    </xdr:to>
    <xdr:sp macro="" textlink="">
      <xdr:nvSpPr>
        <xdr:cNvPr id="737" name="フローチャート: 判断 736"/>
        <xdr:cNvSpPr/>
      </xdr:nvSpPr>
      <xdr:spPr>
        <a:xfrm>
          <a:off x="20383500" y="655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157243</xdr:rowOff>
    </xdr:from>
    <xdr:ext cx="378565" cy="259045"/>
    <xdr:sp macro="" textlink="">
      <xdr:nvSpPr>
        <xdr:cNvPr id="738" name="テキスト ボックス 737"/>
        <xdr:cNvSpPr txBox="1"/>
      </xdr:nvSpPr>
      <xdr:spPr>
        <a:xfrm>
          <a:off x="20245017" y="63294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93472</xdr:rowOff>
    </xdr:from>
    <xdr:to>
      <xdr:col>102</xdr:col>
      <xdr:colOff>114300</xdr:colOff>
      <xdr:row>38</xdr:row>
      <xdr:rowOff>136398</xdr:rowOff>
    </xdr:to>
    <xdr:cxnSp macro="">
      <xdr:nvCxnSpPr>
        <xdr:cNvPr id="739" name="直線コネクタ 738"/>
        <xdr:cNvCxnSpPr/>
      </xdr:nvCxnSpPr>
      <xdr:spPr>
        <a:xfrm>
          <a:off x="18656300" y="6608572"/>
          <a:ext cx="889000" cy="4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33274</xdr:rowOff>
    </xdr:from>
    <xdr:to>
      <xdr:col>102</xdr:col>
      <xdr:colOff>165100</xdr:colOff>
      <xdr:row>38</xdr:row>
      <xdr:rowOff>134874</xdr:rowOff>
    </xdr:to>
    <xdr:sp macro="" textlink="">
      <xdr:nvSpPr>
        <xdr:cNvPr id="740" name="フローチャート: 判断 739"/>
        <xdr:cNvSpPr/>
      </xdr:nvSpPr>
      <xdr:spPr>
        <a:xfrm>
          <a:off x="19494500" y="654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151401</xdr:rowOff>
    </xdr:from>
    <xdr:ext cx="469744" cy="259045"/>
    <xdr:sp macro="" textlink="">
      <xdr:nvSpPr>
        <xdr:cNvPr id="741" name="テキスト ボックス 740"/>
        <xdr:cNvSpPr txBox="1"/>
      </xdr:nvSpPr>
      <xdr:spPr>
        <a:xfrm>
          <a:off x="19310428" y="6323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146558</xdr:rowOff>
    </xdr:from>
    <xdr:to>
      <xdr:col>98</xdr:col>
      <xdr:colOff>38100</xdr:colOff>
      <xdr:row>38</xdr:row>
      <xdr:rowOff>76708</xdr:rowOff>
    </xdr:to>
    <xdr:sp macro="" textlink="">
      <xdr:nvSpPr>
        <xdr:cNvPr id="742" name="フローチャート: 判断 741"/>
        <xdr:cNvSpPr/>
      </xdr:nvSpPr>
      <xdr:spPr>
        <a:xfrm>
          <a:off x="18605500" y="649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93235</xdr:rowOff>
    </xdr:from>
    <xdr:ext cx="469744" cy="259045"/>
    <xdr:sp macro="" textlink="">
      <xdr:nvSpPr>
        <xdr:cNvPr id="743" name="テキスト ボックス 742"/>
        <xdr:cNvSpPr txBox="1"/>
      </xdr:nvSpPr>
      <xdr:spPr>
        <a:xfrm>
          <a:off x="18421428" y="626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145415</xdr:rowOff>
    </xdr:from>
    <xdr:to>
      <xdr:col>116</xdr:col>
      <xdr:colOff>114300</xdr:colOff>
      <xdr:row>39</xdr:row>
      <xdr:rowOff>75565</xdr:rowOff>
    </xdr:to>
    <xdr:sp macro="" textlink="">
      <xdr:nvSpPr>
        <xdr:cNvPr id="749" name="楕円 748"/>
        <xdr:cNvSpPr/>
      </xdr:nvSpPr>
      <xdr:spPr>
        <a:xfrm>
          <a:off x="22110700" y="666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60342</xdr:rowOff>
    </xdr:from>
    <xdr:ext cx="378565" cy="259045"/>
    <xdr:sp macro="" textlink="">
      <xdr:nvSpPr>
        <xdr:cNvPr id="750" name="投資及び出資金該当値テキスト"/>
        <xdr:cNvSpPr txBox="1"/>
      </xdr:nvSpPr>
      <xdr:spPr>
        <a:xfrm>
          <a:off x="22212300" y="6575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144399</xdr:rowOff>
    </xdr:from>
    <xdr:to>
      <xdr:col>112</xdr:col>
      <xdr:colOff>38100</xdr:colOff>
      <xdr:row>39</xdr:row>
      <xdr:rowOff>74549</xdr:rowOff>
    </xdr:to>
    <xdr:sp macro="" textlink="">
      <xdr:nvSpPr>
        <xdr:cNvPr id="751" name="楕円 750"/>
        <xdr:cNvSpPr/>
      </xdr:nvSpPr>
      <xdr:spPr>
        <a:xfrm>
          <a:off x="21272500" y="665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65676</xdr:rowOff>
    </xdr:from>
    <xdr:ext cx="378565" cy="259045"/>
    <xdr:sp macro="" textlink="">
      <xdr:nvSpPr>
        <xdr:cNvPr id="752" name="テキスト ボックス 751"/>
        <xdr:cNvSpPr txBox="1"/>
      </xdr:nvSpPr>
      <xdr:spPr>
        <a:xfrm>
          <a:off x="21134017" y="67522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81280</xdr:rowOff>
    </xdr:from>
    <xdr:to>
      <xdr:col>107</xdr:col>
      <xdr:colOff>101600</xdr:colOff>
      <xdr:row>39</xdr:row>
      <xdr:rowOff>11430</xdr:rowOff>
    </xdr:to>
    <xdr:sp macro="" textlink="">
      <xdr:nvSpPr>
        <xdr:cNvPr id="753" name="楕円 752"/>
        <xdr:cNvSpPr/>
      </xdr:nvSpPr>
      <xdr:spPr>
        <a:xfrm>
          <a:off x="203835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2557</xdr:rowOff>
    </xdr:from>
    <xdr:ext cx="378565" cy="259045"/>
    <xdr:sp macro="" textlink="">
      <xdr:nvSpPr>
        <xdr:cNvPr id="754" name="テキスト ボックス 753"/>
        <xdr:cNvSpPr txBox="1"/>
      </xdr:nvSpPr>
      <xdr:spPr>
        <a:xfrm>
          <a:off x="20245017" y="66891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85598</xdr:rowOff>
    </xdr:from>
    <xdr:to>
      <xdr:col>102</xdr:col>
      <xdr:colOff>165100</xdr:colOff>
      <xdr:row>39</xdr:row>
      <xdr:rowOff>15748</xdr:rowOff>
    </xdr:to>
    <xdr:sp macro="" textlink="">
      <xdr:nvSpPr>
        <xdr:cNvPr id="755" name="楕円 754"/>
        <xdr:cNvSpPr/>
      </xdr:nvSpPr>
      <xdr:spPr>
        <a:xfrm>
          <a:off x="19494500" y="6600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6875</xdr:rowOff>
    </xdr:from>
    <xdr:ext cx="378565" cy="259045"/>
    <xdr:sp macro="" textlink="">
      <xdr:nvSpPr>
        <xdr:cNvPr id="756" name="テキスト ボックス 755"/>
        <xdr:cNvSpPr txBox="1"/>
      </xdr:nvSpPr>
      <xdr:spPr>
        <a:xfrm>
          <a:off x="19356017" y="66934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42672</xdr:rowOff>
    </xdr:from>
    <xdr:to>
      <xdr:col>98</xdr:col>
      <xdr:colOff>38100</xdr:colOff>
      <xdr:row>38</xdr:row>
      <xdr:rowOff>144272</xdr:rowOff>
    </xdr:to>
    <xdr:sp macro="" textlink="">
      <xdr:nvSpPr>
        <xdr:cNvPr id="757" name="楕円 756"/>
        <xdr:cNvSpPr/>
      </xdr:nvSpPr>
      <xdr:spPr>
        <a:xfrm>
          <a:off x="18605500" y="655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135399</xdr:rowOff>
    </xdr:from>
    <xdr:ext cx="378565" cy="259045"/>
    <xdr:sp macro="" textlink="">
      <xdr:nvSpPr>
        <xdr:cNvPr id="758" name="テキスト ボックス 757"/>
        <xdr:cNvSpPr txBox="1"/>
      </xdr:nvSpPr>
      <xdr:spPr>
        <a:xfrm>
          <a:off x="18467017" y="66504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9" name="直線コネクタ 76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0" name="テキスト ボックス 76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1" name="直線コネクタ 77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2" name="テキスト ボックス 771"/>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4" name="テキスト ボックス 773"/>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5" name="直線コネクタ 77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6" name="テキスト ボックス 775"/>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7" name="直線コネクタ 77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8" name="テキスト ボックス 77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0" name="テキスト ボックス 77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22466</xdr:rowOff>
    </xdr:from>
    <xdr:to>
      <xdr:col>116</xdr:col>
      <xdr:colOff>62864</xdr:colOff>
      <xdr:row>59</xdr:row>
      <xdr:rowOff>44259</xdr:rowOff>
    </xdr:to>
    <xdr:cxnSp macro="">
      <xdr:nvCxnSpPr>
        <xdr:cNvPr id="782" name="直線コネクタ 781"/>
        <xdr:cNvCxnSpPr/>
      </xdr:nvCxnSpPr>
      <xdr:spPr>
        <a:xfrm flipV="1">
          <a:off x="22159595" y="8766416"/>
          <a:ext cx="1269" cy="1393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48086</xdr:rowOff>
    </xdr:from>
    <xdr:ext cx="249299" cy="259045"/>
    <xdr:sp macro="" textlink="">
      <xdr:nvSpPr>
        <xdr:cNvPr id="783" name="貸付金最小値テキスト"/>
        <xdr:cNvSpPr txBox="1"/>
      </xdr:nvSpPr>
      <xdr:spPr>
        <a:xfrm>
          <a:off x="22212300" y="101636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44259</xdr:rowOff>
    </xdr:from>
    <xdr:to>
      <xdr:col>116</xdr:col>
      <xdr:colOff>152400</xdr:colOff>
      <xdr:row>59</xdr:row>
      <xdr:rowOff>44259</xdr:rowOff>
    </xdr:to>
    <xdr:cxnSp macro="">
      <xdr:nvCxnSpPr>
        <xdr:cNvPr id="784" name="直線コネクタ 783"/>
        <xdr:cNvCxnSpPr/>
      </xdr:nvCxnSpPr>
      <xdr:spPr>
        <a:xfrm>
          <a:off x="22072600" y="10159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140593</xdr:rowOff>
    </xdr:from>
    <xdr:ext cx="534377" cy="259045"/>
    <xdr:sp macro="" textlink="">
      <xdr:nvSpPr>
        <xdr:cNvPr id="785" name="貸付金最大値テキスト"/>
        <xdr:cNvSpPr txBox="1"/>
      </xdr:nvSpPr>
      <xdr:spPr>
        <a:xfrm>
          <a:off x="22212300" y="8541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22466</xdr:rowOff>
    </xdr:from>
    <xdr:to>
      <xdr:col>116</xdr:col>
      <xdr:colOff>152400</xdr:colOff>
      <xdr:row>51</xdr:row>
      <xdr:rowOff>22466</xdr:rowOff>
    </xdr:to>
    <xdr:cxnSp macro="">
      <xdr:nvCxnSpPr>
        <xdr:cNvPr id="786" name="直線コネクタ 785"/>
        <xdr:cNvCxnSpPr/>
      </xdr:nvCxnSpPr>
      <xdr:spPr>
        <a:xfrm>
          <a:off x="22072600" y="8766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166904</xdr:rowOff>
    </xdr:from>
    <xdr:to>
      <xdr:col>116</xdr:col>
      <xdr:colOff>63500</xdr:colOff>
      <xdr:row>58</xdr:row>
      <xdr:rowOff>168846</xdr:rowOff>
    </xdr:to>
    <xdr:cxnSp macro="">
      <xdr:nvCxnSpPr>
        <xdr:cNvPr id="787" name="直線コネクタ 786"/>
        <xdr:cNvCxnSpPr/>
      </xdr:nvCxnSpPr>
      <xdr:spPr>
        <a:xfrm flipV="1">
          <a:off x="21323300" y="10111004"/>
          <a:ext cx="838200" cy="1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116464</xdr:rowOff>
    </xdr:from>
    <xdr:ext cx="469744" cy="259045"/>
    <xdr:sp macro="" textlink="">
      <xdr:nvSpPr>
        <xdr:cNvPr id="788" name="貸付金平均値テキスト"/>
        <xdr:cNvSpPr txBox="1"/>
      </xdr:nvSpPr>
      <xdr:spPr>
        <a:xfrm>
          <a:off x="22212300" y="9717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93587</xdr:rowOff>
    </xdr:from>
    <xdr:to>
      <xdr:col>116</xdr:col>
      <xdr:colOff>114300</xdr:colOff>
      <xdr:row>58</xdr:row>
      <xdr:rowOff>23737</xdr:rowOff>
    </xdr:to>
    <xdr:sp macro="" textlink="">
      <xdr:nvSpPr>
        <xdr:cNvPr id="789" name="フローチャート: 判断 788"/>
        <xdr:cNvSpPr/>
      </xdr:nvSpPr>
      <xdr:spPr>
        <a:xfrm>
          <a:off x="22110700" y="9866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157797</xdr:rowOff>
    </xdr:from>
    <xdr:to>
      <xdr:col>111</xdr:col>
      <xdr:colOff>177800</xdr:colOff>
      <xdr:row>58</xdr:row>
      <xdr:rowOff>168846</xdr:rowOff>
    </xdr:to>
    <xdr:cxnSp macro="">
      <xdr:nvCxnSpPr>
        <xdr:cNvPr id="790" name="直線コネクタ 789"/>
        <xdr:cNvCxnSpPr/>
      </xdr:nvCxnSpPr>
      <xdr:spPr>
        <a:xfrm>
          <a:off x="20434300" y="9930447"/>
          <a:ext cx="889000" cy="18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94767</xdr:rowOff>
    </xdr:from>
    <xdr:to>
      <xdr:col>112</xdr:col>
      <xdr:colOff>38100</xdr:colOff>
      <xdr:row>58</xdr:row>
      <xdr:rowOff>24917</xdr:rowOff>
    </xdr:to>
    <xdr:sp macro="" textlink="">
      <xdr:nvSpPr>
        <xdr:cNvPr id="791" name="フローチャート: 判断 790"/>
        <xdr:cNvSpPr/>
      </xdr:nvSpPr>
      <xdr:spPr>
        <a:xfrm>
          <a:off x="21272500" y="98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41444</xdr:rowOff>
    </xdr:from>
    <xdr:ext cx="469744" cy="259045"/>
    <xdr:sp macro="" textlink="">
      <xdr:nvSpPr>
        <xdr:cNvPr id="792" name="テキスト ボックス 791"/>
        <xdr:cNvSpPr txBox="1"/>
      </xdr:nvSpPr>
      <xdr:spPr>
        <a:xfrm>
          <a:off x="21088428" y="9642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150902</xdr:rowOff>
    </xdr:from>
    <xdr:to>
      <xdr:col>107</xdr:col>
      <xdr:colOff>50800</xdr:colOff>
      <xdr:row>57</xdr:row>
      <xdr:rowOff>157797</xdr:rowOff>
    </xdr:to>
    <xdr:cxnSp macro="">
      <xdr:nvCxnSpPr>
        <xdr:cNvPr id="793" name="直線コネクタ 792"/>
        <xdr:cNvCxnSpPr/>
      </xdr:nvCxnSpPr>
      <xdr:spPr>
        <a:xfrm>
          <a:off x="19545300" y="9923552"/>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70079</xdr:rowOff>
    </xdr:from>
    <xdr:to>
      <xdr:col>107</xdr:col>
      <xdr:colOff>101600</xdr:colOff>
      <xdr:row>58</xdr:row>
      <xdr:rowOff>229</xdr:rowOff>
    </xdr:to>
    <xdr:sp macro="" textlink="">
      <xdr:nvSpPr>
        <xdr:cNvPr id="794" name="フローチャート: 判断 793"/>
        <xdr:cNvSpPr/>
      </xdr:nvSpPr>
      <xdr:spPr>
        <a:xfrm>
          <a:off x="20383500" y="984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16756</xdr:rowOff>
    </xdr:from>
    <xdr:ext cx="469744" cy="259045"/>
    <xdr:sp macro="" textlink="">
      <xdr:nvSpPr>
        <xdr:cNvPr id="795" name="テキスト ボックス 794"/>
        <xdr:cNvSpPr txBox="1"/>
      </xdr:nvSpPr>
      <xdr:spPr>
        <a:xfrm>
          <a:off x="20199428" y="9617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150902</xdr:rowOff>
    </xdr:from>
    <xdr:to>
      <xdr:col>102</xdr:col>
      <xdr:colOff>114300</xdr:colOff>
      <xdr:row>59</xdr:row>
      <xdr:rowOff>9246</xdr:rowOff>
    </xdr:to>
    <xdr:cxnSp macro="">
      <xdr:nvCxnSpPr>
        <xdr:cNvPr id="796" name="直線コネクタ 795"/>
        <xdr:cNvCxnSpPr/>
      </xdr:nvCxnSpPr>
      <xdr:spPr>
        <a:xfrm flipV="1">
          <a:off x="18656300" y="9923552"/>
          <a:ext cx="889000" cy="201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110045</xdr:rowOff>
    </xdr:from>
    <xdr:to>
      <xdr:col>102</xdr:col>
      <xdr:colOff>165100</xdr:colOff>
      <xdr:row>58</xdr:row>
      <xdr:rowOff>40195</xdr:rowOff>
    </xdr:to>
    <xdr:sp macro="" textlink="">
      <xdr:nvSpPr>
        <xdr:cNvPr id="797" name="フローチャート: 判断 796"/>
        <xdr:cNvSpPr/>
      </xdr:nvSpPr>
      <xdr:spPr>
        <a:xfrm>
          <a:off x="19494500" y="988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31322</xdr:rowOff>
    </xdr:from>
    <xdr:ext cx="469744" cy="259045"/>
    <xdr:sp macro="" textlink="">
      <xdr:nvSpPr>
        <xdr:cNvPr id="798" name="テキスト ボックス 797"/>
        <xdr:cNvSpPr txBox="1"/>
      </xdr:nvSpPr>
      <xdr:spPr>
        <a:xfrm>
          <a:off x="19310428" y="9975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94691</xdr:rowOff>
    </xdr:from>
    <xdr:to>
      <xdr:col>98</xdr:col>
      <xdr:colOff>38100</xdr:colOff>
      <xdr:row>58</xdr:row>
      <xdr:rowOff>24841</xdr:rowOff>
    </xdr:to>
    <xdr:sp macro="" textlink="">
      <xdr:nvSpPr>
        <xdr:cNvPr id="799" name="フローチャート: 判断 798"/>
        <xdr:cNvSpPr/>
      </xdr:nvSpPr>
      <xdr:spPr>
        <a:xfrm>
          <a:off x="18605500" y="986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41368</xdr:rowOff>
    </xdr:from>
    <xdr:ext cx="469744" cy="259045"/>
    <xdr:sp macro="" textlink="">
      <xdr:nvSpPr>
        <xdr:cNvPr id="800" name="テキスト ボックス 799"/>
        <xdr:cNvSpPr txBox="1"/>
      </xdr:nvSpPr>
      <xdr:spPr>
        <a:xfrm>
          <a:off x="18421428" y="9642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116104</xdr:rowOff>
    </xdr:from>
    <xdr:to>
      <xdr:col>116</xdr:col>
      <xdr:colOff>114300</xdr:colOff>
      <xdr:row>59</xdr:row>
      <xdr:rowOff>46254</xdr:rowOff>
    </xdr:to>
    <xdr:sp macro="" textlink="">
      <xdr:nvSpPr>
        <xdr:cNvPr id="806" name="楕円 805"/>
        <xdr:cNvSpPr/>
      </xdr:nvSpPr>
      <xdr:spPr>
        <a:xfrm>
          <a:off x="22110700" y="10060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31031</xdr:rowOff>
    </xdr:from>
    <xdr:ext cx="469744" cy="259045"/>
    <xdr:sp macro="" textlink="">
      <xdr:nvSpPr>
        <xdr:cNvPr id="807" name="貸付金該当値テキスト"/>
        <xdr:cNvSpPr txBox="1"/>
      </xdr:nvSpPr>
      <xdr:spPr>
        <a:xfrm>
          <a:off x="22212300" y="9975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118046</xdr:rowOff>
    </xdr:from>
    <xdr:to>
      <xdr:col>112</xdr:col>
      <xdr:colOff>38100</xdr:colOff>
      <xdr:row>59</xdr:row>
      <xdr:rowOff>48196</xdr:rowOff>
    </xdr:to>
    <xdr:sp macro="" textlink="">
      <xdr:nvSpPr>
        <xdr:cNvPr id="808" name="楕円 807"/>
        <xdr:cNvSpPr/>
      </xdr:nvSpPr>
      <xdr:spPr>
        <a:xfrm>
          <a:off x="21272500" y="10062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39323</xdr:rowOff>
    </xdr:from>
    <xdr:ext cx="469744" cy="259045"/>
    <xdr:sp macro="" textlink="">
      <xdr:nvSpPr>
        <xdr:cNvPr id="809" name="テキスト ボックス 808"/>
        <xdr:cNvSpPr txBox="1"/>
      </xdr:nvSpPr>
      <xdr:spPr>
        <a:xfrm>
          <a:off x="21088428" y="10154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106997</xdr:rowOff>
    </xdr:from>
    <xdr:to>
      <xdr:col>107</xdr:col>
      <xdr:colOff>101600</xdr:colOff>
      <xdr:row>58</xdr:row>
      <xdr:rowOff>37147</xdr:rowOff>
    </xdr:to>
    <xdr:sp macro="" textlink="">
      <xdr:nvSpPr>
        <xdr:cNvPr id="810" name="楕円 809"/>
        <xdr:cNvSpPr/>
      </xdr:nvSpPr>
      <xdr:spPr>
        <a:xfrm>
          <a:off x="20383500" y="9879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28274</xdr:rowOff>
    </xdr:from>
    <xdr:ext cx="469744" cy="259045"/>
    <xdr:sp macro="" textlink="">
      <xdr:nvSpPr>
        <xdr:cNvPr id="811" name="テキスト ボックス 810"/>
        <xdr:cNvSpPr txBox="1"/>
      </xdr:nvSpPr>
      <xdr:spPr>
        <a:xfrm>
          <a:off x="20199428" y="9972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100102</xdr:rowOff>
    </xdr:from>
    <xdr:to>
      <xdr:col>102</xdr:col>
      <xdr:colOff>165100</xdr:colOff>
      <xdr:row>58</xdr:row>
      <xdr:rowOff>30252</xdr:rowOff>
    </xdr:to>
    <xdr:sp macro="" textlink="">
      <xdr:nvSpPr>
        <xdr:cNvPr id="812" name="楕円 811"/>
        <xdr:cNvSpPr/>
      </xdr:nvSpPr>
      <xdr:spPr>
        <a:xfrm>
          <a:off x="19494500" y="987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46779</xdr:rowOff>
    </xdr:from>
    <xdr:ext cx="469744" cy="259045"/>
    <xdr:sp macro="" textlink="">
      <xdr:nvSpPr>
        <xdr:cNvPr id="813" name="テキスト ボックス 812"/>
        <xdr:cNvSpPr txBox="1"/>
      </xdr:nvSpPr>
      <xdr:spPr>
        <a:xfrm>
          <a:off x="19310428" y="9647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129896</xdr:rowOff>
    </xdr:from>
    <xdr:to>
      <xdr:col>98</xdr:col>
      <xdr:colOff>38100</xdr:colOff>
      <xdr:row>59</xdr:row>
      <xdr:rowOff>60046</xdr:rowOff>
    </xdr:to>
    <xdr:sp macro="" textlink="">
      <xdr:nvSpPr>
        <xdr:cNvPr id="814" name="楕円 813"/>
        <xdr:cNvSpPr/>
      </xdr:nvSpPr>
      <xdr:spPr>
        <a:xfrm>
          <a:off x="18605500" y="1007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51173</xdr:rowOff>
    </xdr:from>
    <xdr:ext cx="378565" cy="259045"/>
    <xdr:sp macro="" textlink="">
      <xdr:nvSpPr>
        <xdr:cNvPr id="815" name="テキスト ボックス 814"/>
        <xdr:cNvSpPr txBox="1"/>
      </xdr:nvSpPr>
      <xdr:spPr>
        <a:xfrm>
          <a:off x="18467017" y="101667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6" name="正方形/長方形 81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7" name="正方形/長方形 81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8" name="正方形/長方形 81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9" name="正方形/長方形 81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0" name="正方形/長方形 81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1" name="正方形/長方形 82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2" name="正方形/長方形 82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3" name="正方形/長方形 82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4" name="テキスト ボックス 82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5" name="直線コネクタ 82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6" name="テキスト ボックス 825"/>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7" name="直線コネクタ 826"/>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8" name="テキスト ボックス 827"/>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9" name="直線コネクタ 828"/>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0" name="テキスト ボックス 829"/>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1" name="直線コネクタ 830"/>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2" name="テキスト ボックス 831"/>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3" name="直線コネクタ 832"/>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4" name="テキスト ボックス 833"/>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5" name="直線コネクタ 834"/>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36" name="テキスト ボックス 835"/>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7" name="直線コネクタ 836"/>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38" name="テキスト ボックス 837"/>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0" name="テキスト ボックス 839"/>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151489</xdr:rowOff>
    </xdr:from>
    <xdr:to>
      <xdr:col>116</xdr:col>
      <xdr:colOff>62864</xdr:colOff>
      <xdr:row>78</xdr:row>
      <xdr:rowOff>104398</xdr:rowOff>
    </xdr:to>
    <xdr:cxnSp macro="">
      <xdr:nvCxnSpPr>
        <xdr:cNvPr id="842" name="直線コネクタ 841"/>
        <xdr:cNvCxnSpPr/>
      </xdr:nvCxnSpPr>
      <xdr:spPr>
        <a:xfrm flipV="1">
          <a:off x="22159595" y="12152989"/>
          <a:ext cx="1269" cy="1324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108225</xdr:rowOff>
    </xdr:from>
    <xdr:ext cx="534377" cy="259045"/>
    <xdr:sp macro="" textlink="">
      <xdr:nvSpPr>
        <xdr:cNvPr id="843" name="繰出金最小値テキスト"/>
        <xdr:cNvSpPr txBox="1"/>
      </xdr:nvSpPr>
      <xdr:spPr>
        <a:xfrm>
          <a:off x="22212300" y="1348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104398</xdr:rowOff>
    </xdr:from>
    <xdr:to>
      <xdr:col>116</xdr:col>
      <xdr:colOff>152400</xdr:colOff>
      <xdr:row>78</xdr:row>
      <xdr:rowOff>104398</xdr:rowOff>
    </xdr:to>
    <xdr:cxnSp macro="">
      <xdr:nvCxnSpPr>
        <xdr:cNvPr id="844" name="直線コネクタ 843"/>
        <xdr:cNvCxnSpPr/>
      </xdr:nvCxnSpPr>
      <xdr:spPr>
        <a:xfrm>
          <a:off x="22072600" y="13477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98166</xdr:rowOff>
    </xdr:from>
    <xdr:ext cx="534377" cy="259045"/>
    <xdr:sp macro="" textlink="">
      <xdr:nvSpPr>
        <xdr:cNvPr id="845" name="繰出金最大値テキスト"/>
        <xdr:cNvSpPr txBox="1"/>
      </xdr:nvSpPr>
      <xdr:spPr>
        <a:xfrm>
          <a:off x="22212300" y="1192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151489</xdr:rowOff>
    </xdr:from>
    <xdr:to>
      <xdr:col>116</xdr:col>
      <xdr:colOff>152400</xdr:colOff>
      <xdr:row>70</xdr:row>
      <xdr:rowOff>151489</xdr:rowOff>
    </xdr:to>
    <xdr:cxnSp macro="">
      <xdr:nvCxnSpPr>
        <xdr:cNvPr id="846" name="直線コネクタ 845"/>
        <xdr:cNvCxnSpPr/>
      </xdr:nvCxnSpPr>
      <xdr:spPr>
        <a:xfrm>
          <a:off x="22072600" y="12152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13219</xdr:rowOff>
    </xdr:from>
    <xdr:to>
      <xdr:col>116</xdr:col>
      <xdr:colOff>63500</xdr:colOff>
      <xdr:row>72</xdr:row>
      <xdr:rowOff>30168</xdr:rowOff>
    </xdr:to>
    <xdr:cxnSp macro="">
      <xdr:nvCxnSpPr>
        <xdr:cNvPr id="847" name="直線コネクタ 846"/>
        <xdr:cNvCxnSpPr/>
      </xdr:nvCxnSpPr>
      <xdr:spPr>
        <a:xfrm flipV="1">
          <a:off x="21323300" y="12357619"/>
          <a:ext cx="838200" cy="16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145998</xdr:rowOff>
    </xdr:from>
    <xdr:ext cx="534377" cy="259045"/>
    <xdr:sp macro="" textlink="">
      <xdr:nvSpPr>
        <xdr:cNvPr id="848" name="繰出金平均値テキスト"/>
        <xdr:cNvSpPr txBox="1"/>
      </xdr:nvSpPr>
      <xdr:spPr>
        <a:xfrm>
          <a:off x="22212300" y="128332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167571</xdr:rowOff>
    </xdr:from>
    <xdr:to>
      <xdr:col>116</xdr:col>
      <xdr:colOff>114300</xdr:colOff>
      <xdr:row>75</xdr:row>
      <xdr:rowOff>97721</xdr:rowOff>
    </xdr:to>
    <xdr:sp macro="" textlink="">
      <xdr:nvSpPr>
        <xdr:cNvPr id="849" name="フローチャート: 判断 848"/>
        <xdr:cNvSpPr/>
      </xdr:nvSpPr>
      <xdr:spPr>
        <a:xfrm>
          <a:off x="22110700" y="1285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14982</xdr:rowOff>
    </xdr:from>
    <xdr:to>
      <xdr:col>111</xdr:col>
      <xdr:colOff>177800</xdr:colOff>
      <xdr:row>72</xdr:row>
      <xdr:rowOff>30168</xdr:rowOff>
    </xdr:to>
    <xdr:cxnSp macro="">
      <xdr:nvCxnSpPr>
        <xdr:cNvPr id="850" name="直線コネクタ 849"/>
        <xdr:cNvCxnSpPr/>
      </xdr:nvCxnSpPr>
      <xdr:spPr>
        <a:xfrm>
          <a:off x="20434300" y="12359382"/>
          <a:ext cx="889000" cy="15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98501</xdr:rowOff>
    </xdr:from>
    <xdr:to>
      <xdr:col>112</xdr:col>
      <xdr:colOff>38100</xdr:colOff>
      <xdr:row>75</xdr:row>
      <xdr:rowOff>28651</xdr:rowOff>
    </xdr:to>
    <xdr:sp macro="" textlink="">
      <xdr:nvSpPr>
        <xdr:cNvPr id="851" name="フローチャート: 判断 850"/>
        <xdr:cNvSpPr/>
      </xdr:nvSpPr>
      <xdr:spPr>
        <a:xfrm>
          <a:off x="21272500" y="12785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19778</xdr:rowOff>
    </xdr:from>
    <xdr:ext cx="534377" cy="259045"/>
    <xdr:sp macro="" textlink="">
      <xdr:nvSpPr>
        <xdr:cNvPr id="852" name="テキスト ボックス 851"/>
        <xdr:cNvSpPr txBox="1"/>
      </xdr:nvSpPr>
      <xdr:spPr>
        <a:xfrm>
          <a:off x="21056111" y="12878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14982</xdr:rowOff>
    </xdr:from>
    <xdr:to>
      <xdr:col>107</xdr:col>
      <xdr:colOff>50800</xdr:colOff>
      <xdr:row>72</xdr:row>
      <xdr:rowOff>126311</xdr:rowOff>
    </xdr:to>
    <xdr:cxnSp macro="">
      <xdr:nvCxnSpPr>
        <xdr:cNvPr id="853" name="直線コネクタ 852"/>
        <xdr:cNvCxnSpPr/>
      </xdr:nvCxnSpPr>
      <xdr:spPr>
        <a:xfrm flipV="1">
          <a:off x="19545300" y="12359382"/>
          <a:ext cx="889000" cy="111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138049</xdr:rowOff>
    </xdr:from>
    <xdr:to>
      <xdr:col>107</xdr:col>
      <xdr:colOff>101600</xdr:colOff>
      <xdr:row>75</xdr:row>
      <xdr:rowOff>68199</xdr:rowOff>
    </xdr:to>
    <xdr:sp macro="" textlink="">
      <xdr:nvSpPr>
        <xdr:cNvPr id="854" name="フローチャート: 判断 853"/>
        <xdr:cNvSpPr/>
      </xdr:nvSpPr>
      <xdr:spPr>
        <a:xfrm>
          <a:off x="20383500" y="1282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59326</xdr:rowOff>
    </xdr:from>
    <xdr:ext cx="534377" cy="259045"/>
    <xdr:sp macro="" textlink="">
      <xdr:nvSpPr>
        <xdr:cNvPr id="855" name="テキスト ボックス 854"/>
        <xdr:cNvSpPr txBox="1"/>
      </xdr:nvSpPr>
      <xdr:spPr>
        <a:xfrm>
          <a:off x="20167111" y="12918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126311</xdr:rowOff>
    </xdr:from>
    <xdr:to>
      <xdr:col>102</xdr:col>
      <xdr:colOff>114300</xdr:colOff>
      <xdr:row>73</xdr:row>
      <xdr:rowOff>17105</xdr:rowOff>
    </xdr:to>
    <xdr:cxnSp macro="">
      <xdr:nvCxnSpPr>
        <xdr:cNvPr id="856" name="直線コネクタ 855"/>
        <xdr:cNvCxnSpPr/>
      </xdr:nvCxnSpPr>
      <xdr:spPr>
        <a:xfrm flipV="1">
          <a:off x="18656300" y="12470711"/>
          <a:ext cx="889000" cy="62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90827</xdr:rowOff>
    </xdr:from>
    <xdr:to>
      <xdr:col>102</xdr:col>
      <xdr:colOff>165100</xdr:colOff>
      <xdr:row>76</xdr:row>
      <xdr:rowOff>20977</xdr:rowOff>
    </xdr:to>
    <xdr:sp macro="" textlink="">
      <xdr:nvSpPr>
        <xdr:cNvPr id="857" name="フローチャート: 判断 856"/>
        <xdr:cNvSpPr/>
      </xdr:nvSpPr>
      <xdr:spPr>
        <a:xfrm>
          <a:off x="19494500" y="1294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12104</xdr:rowOff>
    </xdr:from>
    <xdr:ext cx="534377" cy="259045"/>
    <xdr:sp macro="" textlink="">
      <xdr:nvSpPr>
        <xdr:cNvPr id="858" name="テキスト ボックス 857"/>
        <xdr:cNvSpPr txBox="1"/>
      </xdr:nvSpPr>
      <xdr:spPr>
        <a:xfrm>
          <a:off x="19278111" y="13042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120055</xdr:rowOff>
    </xdr:from>
    <xdr:to>
      <xdr:col>98</xdr:col>
      <xdr:colOff>38100</xdr:colOff>
      <xdr:row>76</xdr:row>
      <xdr:rowOff>50205</xdr:rowOff>
    </xdr:to>
    <xdr:sp macro="" textlink="">
      <xdr:nvSpPr>
        <xdr:cNvPr id="859" name="フローチャート: 判断 858"/>
        <xdr:cNvSpPr/>
      </xdr:nvSpPr>
      <xdr:spPr>
        <a:xfrm>
          <a:off x="18605500" y="12978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41332</xdr:rowOff>
    </xdr:from>
    <xdr:ext cx="534377" cy="259045"/>
    <xdr:sp macro="" textlink="">
      <xdr:nvSpPr>
        <xdr:cNvPr id="860" name="テキスト ボックス 859"/>
        <xdr:cNvSpPr txBox="1"/>
      </xdr:nvSpPr>
      <xdr:spPr>
        <a:xfrm>
          <a:off x="18389111" y="1307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133869</xdr:rowOff>
    </xdr:from>
    <xdr:to>
      <xdr:col>116</xdr:col>
      <xdr:colOff>114300</xdr:colOff>
      <xdr:row>72</xdr:row>
      <xdr:rowOff>64019</xdr:rowOff>
    </xdr:to>
    <xdr:sp macro="" textlink="">
      <xdr:nvSpPr>
        <xdr:cNvPr id="866" name="楕円 865"/>
        <xdr:cNvSpPr/>
      </xdr:nvSpPr>
      <xdr:spPr>
        <a:xfrm>
          <a:off x="22110700" y="1230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156746</xdr:rowOff>
    </xdr:from>
    <xdr:ext cx="534377" cy="259045"/>
    <xdr:sp macro="" textlink="">
      <xdr:nvSpPr>
        <xdr:cNvPr id="867" name="繰出金該当値テキスト"/>
        <xdr:cNvSpPr txBox="1"/>
      </xdr:nvSpPr>
      <xdr:spPr>
        <a:xfrm>
          <a:off x="22212300" y="12158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150818</xdr:rowOff>
    </xdr:from>
    <xdr:to>
      <xdr:col>112</xdr:col>
      <xdr:colOff>38100</xdr:colOff>
      <xdr:row>72</xdr:row>
      <xdr:rowOff>80968</xdr:rowOff>
    </xdr:to>
    <xdr:sp macro="" textlink="">
      <xdr:nvSpPr>
        <xdr:cNvPr id="868" name="楕円 867"/>
        <xdr:cNvSpPr/>
      </xdr:nvSpPr>
      <xdr:spPr>
        <a:xfrm>
          <a:off x="21272500" y="12323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97495</xdr:rowOff>
    </xdr:from>
    <xdr:ext cx="534377" cy="259045"/>
    <xdr:sp macro="" textlink="">
      <xdr:nvSpPr>
        <xdr:cNvPr id="869" name="テキスト ボックス 868"/>
        <xdr:cNvSpPr txBox="1"/>
      </xdr:nvSpPr>
      <xdr:spPr>
        <a:xfrm>
          <a:off x="21056111" y="12098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135632</xdr:rowOff>
    </xdr:from>
    <xdr:to>
      <xdr:col>107</xdr:col>
      <xdr:colOff>101600</xdr:colOff>
      <xdr:row>72</xdr:row>
      <xdr:rowOff>65782</xdr:rowOff>
    </xdr:to>
    <xdr:sp macro="" textlink="">
      <xdr:nvSpPr>
        <xdr:cNvPr id="870" name="楕円 869"/>
        <xdr:cNvSpPr/>
      </xdr:nvSpPr>
      <xdr:spPr>
        <a:xfrm>
          <a:off x="20383500" y="12308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82309</xdr:rowOff>
    </xdr:from>
    <xdr:ext cx="534377" cy="259045"/>
    <xdr:sp macro="" textlink="">
      <xdr:nvSpPr>
        <xdr:cNvPr id="871" name="テキスト ボックス 870"/>
        <xdr:cNvSpPr txBox="1"/>
      </xdr:nvSpPr>
      <xdr:spPr>
        <a:xfrm>
          <a:off x="20167111" y="1208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75511</xdr:rowOff>
    </xdr:from>
    <xdr:to>
      <xdr:col>102</xdr:col>
      <xdr:colOff>165100</xdr:colOff>
      <xdr:row>73</xdr:row>
      <xdr:rowOff>5661</xdr:rowOff>
    </xdr:to>
    <xdr:sp macro="" textlink="">
      <xdr:nvSpPr>
        <xdr:cNvPr id="872" name="楕円 871"/>
        <xdr:cNvSpPr/>
      </xdr:nvSpPr>
      <xdr:spPr>
        <a:xfrm>
          <a:off x="19494500" y="12419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22188</xdr:rowOff>
    </xdr:from>
    <xdr:ext cx="534377" cy="259045"/>
    <xdr:sp macro="" textlink="">
      <xdr:nvSpPr>
        <xdr:cNvPr id="873" name="テキスト ボックス 872"/>
        <xdr:cNvSpPr txBox="1"/>
      </xdr:nvSpPr>
      <xdr:spPr>
        <a:xfrm>
          <a:off x="19278111" y="12195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137755</xdr:rowOff>
    </xdr:from>
    <xdr:to>
      <xdr:col>98</xdr:col>
      <xdr:colOff>38100</xdr:colOff>
      <xdr:row>73</xdr:row>
      <xdr:rowOff>67905</xdr:rowOff>
    </xdr:to>
    <xdr:sp macro="" textlink="">
      <xdr:nvSpPr>
        <xdr:cNvPr id="874" name="楕円 873"/>
        <xdr:cNvSpPr/>
      </xdr:nvSpPr>
      <xdr:spPr>
        <a:xfrm>
          <a:off x="18605500" y="1248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84432</xdr:rowOff>
    </xdr:from>
    <xdr:ext cx="534377" cy="259045"/>
    <xdr:sp macro="" textlink="">
      <xdr:nvSpPr>
        <xdr:cNvPr id="875" name="テキスト ボックス 874"/>
        <xdr:cNvSpPr txBox="1"/>
      </xdr:nvSpPr>
      <xdr:spPr>
        <a:xfrm>
          <a:off x="18389111" y="1225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7" name="テキスト ボックス 88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9" name="テキスト ボックス 88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1" name="直線コネクタ 89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6" name="直線コネクタ 89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フローチャート: 判断 89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9" name="直線コネクタ 89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0" name="フローチャート: 判断 89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1" name="テキスト ボックス 90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2" name="直線コネクタ 90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3" name="フローチャート: 判断 90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4" name="テキスト ボックス 90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5" name="直線コネクタ 90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6" name="フローチャート: 判断 90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7" name="テキスト ボックス 90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フローチャート: 判断 90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9" name="テキスト ボックス 90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楕円 91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7" name="楕円 91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8" name="テキスト ボックス 91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9" name="楕円 91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0" name="テキスト ボックス 91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1" name="楕円 92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2" name="テキスト ボックス 92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楕円 92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4" name="テキスト ボックス 92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487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千円となっている。繰出金は，住民一人当たり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で，類似団体，全国，県内いずれの平均よりも高い数値で推移しており，下水道事業や食肉処理センター特別会計など法非適の公営企業に対するもの，また，国民健康保険や後期高齢者医療，介護保険特別会計に対するものとなっている。下水道事業特別会計では，接続率を向上させるとともに，料金見直しも含めた経営戦略を早期に策定し，企業会計の健全化に努める。また，国民健康保険事業においては，検診における受診率向上対策を強化し，医療費の抑制を図るなどして，普通会計からの負担額軽減の効果が出るよう努めていく。　</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公債費は，住民一人当たり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で，類似団体，全国，県内いずれの平均よりも高い状態にある。今後は，土地開発公社清算に伴い発行した第三セクター等改革推進債の償還により，劇的な改善は困難な状況ではあるが，起債発行額の抑制などによる財政の健全化に努めていく。</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普通建設事業費（うち更新整備）は，住民一人当たり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で，全国，類似団体，県内いずれの平均よりも高い数値となったが，主な要因は小中学校の老朽化対策や幼稚園再構築施設整備事業などによるものである。今後の施設更新にあたっては，公共施設総合管理計画に基づいて事業の取捨選択を行うとともに，統廃合や複合化により維持管理費全体の削減に努め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その他，補助費等で平成２５年度の数値が突出しているのは，土地開発公社清算事業として金融機関に対する代位弁済を行ったことによるものである。</a:t>
          </a: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岡山県津山市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102,276
101,460
506.33
51,355,277
49,758,530
1,532,607
27,208,609
75,388,794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136.2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54627</xdr:rowOff>
    </xdr:from>
    <xdr:ext cx="467179" cy="259045"/>
    <xdr:sp macro="" textlink="">
      <xdr:nvSpPr>
        <xdr:cNvPr id="44" name="テキスト ボックス 43"/>
        <xdr:cNvSpPr txBox="1"/>
      </xdr:nvSpPr>
      <xdr:spPr>
        <a:xfrm>
          <a:off x="294821" y="6398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6" name="テキスト ボックス 45"/>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111777</xdr:rowOff>
    </xdr:from>
    <xdr:ext cx="467179" cy="259045"/>
    <xdr:sp macro="" textlink="">
      <xdr:nvSpPr>
        <xdr:cNvPr id="48" name="テキスト ボックス 47"/>
        <xdr:cNvSpPr txBox="1"/>
      </xdr:nvSpPr>
      <xdr:spPr>
        <a:xfrm>
          <a:off x="294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0" name="テキスト ボックス 49"/>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132271</xdr:rowOff>
    </xdr:from>
    <xdr:to>
      <xdr:col>24</xdr:col>
      <xdr:colOff>62865</xdr:colOff>
      <xdr:row>38</xdr:row>
      <xdr:rowOff>5969</xdr:rowOff>
    </xdr:to>
    <xdr:cxnSp macro="">
      <xdr:nvCxnSpPr>
        <xdr:cNvPr id="52" name="直線コネクタ 51"/>
        <xdr:cNvCxnSpPr/>
      </xdr:nvCxnSpPr>
      <xdr:spPr>
        <a:xfrm flipV="1">
          <a:off x="4633595" y="5275771"/>
          <a:ext cx="1270" cy="1245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9796</xdr:rowOff>
    </xdr:from>
    <xdr:ext cx="469744" cy="259045"/>
    <xdr:sp macro="" textlink="">
      <xdr:nvSpPr>
        <xdr:cNvPr id="53" name="議会費最小値テキスト"/>
        <xdr:cNvSpPr txBox="1"/>
      </xdr:nvSpPr>
      <xdr:spPr>
        <a:xfrm>
          <a:off x="4686300" y="6524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5969</xdr:rowOff>
    </xdr:from>
    <xdr:to>
      <xdr:col>24</xdr:col>
      <xdr:colOff>152400</xdr:colOff>
      <xdr:row>38</xdr:row>
      <xdr:rowOff>5969</xdr:rowOff>
    </xdr:to>
    <xdr:cxnSp macro="">
      <xdr:nvCxnSpPr>
        <xdr:cNvPr id="54" name="直線コネクタ 53"/>
        <xdr:cNvCxnSpPr/>
      </xdr:nvCxnSpPr>
      <xdr:spPr>
        <a:xfrm>
          <a:off x="4546600" y="6521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78948</xdr:rowOff>
    </xdr:from>
    <xdr:ext cx="469744" cy="259045"/>
    <xdr:sp macro="" textlink="">
      <xdr:nvSpPr>
        <xdr:cNvPr id="55" name="議会費最大値テキスト"/>
        <xdr:cNvSpPr txBox="1"/>
      </xdr:nvSpPr>
      <xdr:spPr>
        <a:xfrm>
          <a:off x="4686300" y="5050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132271</xdr:rowOff>
    </xdr:from>
    <xdr:to>
      <xdr:col>24</xdr:col>
      <xdr:colOff>152400</xdr:colOff>
      <xdr:row>30</xdr:row>
      <xdr:rowOff>132271</xdr:rowOff>
    </xdr:to>
    <xdr:cxnSp macro="">
      <xdr:nvCxnSpPr>
        <xdr:cNvPr id="56" name="直線コネクタ 55"/>
        <xdr:cNvCxnSpPr/>
      </xdr:nvCxnSpPr>
      <xdr:spPr>
        <a:xfrm>
          <a:off x="4546600" y="5275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61976</xdr:rowOff>
    </xdr:from>
    <xdr:to>
      <xdr:col>24</xdr:col>
      <xdr:colOff>63500</xdr:colOff>
      <xdr:row>32</xdr:row>
      <xdr:rowOff>80264</xdr:rowOff>
    </xdr:to>
    <xdr:cxnSp macro="">
      <xdr:nvCxnSpPr>
        <xdr:cNvPr id="57" name="直線コネクタ 56"/>
        <xdr:cNvCxnSpPr/>
      </xdr:nvCxnSpPr>
      <xdr:spPr>
        <a:xfrm flipV="1">
          <a:off x="3797300" y="554837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169625</xdr:rowOff>
    </xdr:from>
    <xdr:ext cx="469744" cy="259045"/>
    <xdr:sp macro="" textlink="">
      <xdr:nvSpPr>
        <xdr:cNvPr id="58" name="議会費平均値テキスト"/>
        <xdr:cNvSpPr txBox="1"/>
      </xdr:nvSpPr>
      <xdr:spPr>
        <a:xfrm>
          <a:off x="4686300" y="59989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19748</xdr:rowOff>
    </xdr:from>
    <xdr:to>
      <xdr:col>24</xdr:col>
      <xdr:colOff>114300</xdr:colOff>
      <xdr:row>35</xdr:row>
      <xdr:rowOff>121348</xdr:rowOff>
    </xdr:to>
    <xdr:sp macro="" textlink="">
      <xdr:nvSpPr>
        <xdr:cNvPr id="59" name="フローチャート: 判断 58"/>
        <xdr:cNvSpPr/>
      </xdr:nvSpPr>
      <xdr:spPr>
        <a:xfrm>
          <a:off x="4584700" y="602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107696</xdr:rowOff>
    </xdr:from>
    <xdr:to>
      <xdr:col>19</xdr:col>
      <xdr:colOff>177800</xdr:colOff>
      <xdr:row>32</xdr:row>
      <xdr:rowOff>80264</xdr:rowOff>
    </xdr:to>
    <xdr:cxnSp macro="">
      <xdr:nvCxnSpPr>
        <xdr:cNvPr id="60" name="直線コネクタ 59"/>
        <xdr:cNvCxnSpPr/>
      </xdr:nvCxnSpPr>
      <xdr:spPr>
        <a:xfrm>
          <a:off x="2908300" y="5422646"/>
          <a:ext cx="889000" cy="14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34036</xdr:rowOff>
    </xdr:from>
    <xdr:to>
      <xdr:col>20</xdr:col>
      <xdr:colOff>38100</xdr:colOff>
      <xdr:row>35</xdr:row>
      <xdr:rowOff>135636</xdr:rowOff>
    </xdr:to>
    <xdr:sp macro="" textlink="">
      <xdr:nvSpPr>
        <xdr:cNvPr id="61" name="フローチャート: 判断 60"/>
        <xdr:cNvSpPr/>
      </xdr:nvSpPr>
      <xdr:spPr>
        <a:xfrm>
          <a:off x="3746500" y="603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126763</xdr:rowOff>
    </xdr:from>
    <xdr:ext cx="469744" cy="259045"/>
    <xdr:sp macro="" textlink="">
      <xdr:nvSpPr>
        <xdr:cNvPr id="62" name="テキスト ボックス 61"/>
        <xdr:cNvSpPr txBox="1"/>
      </xdr:nvSpPr>
      <xdr:spPr>
        <a:xfrm>
          <a:off x="3562428" y="612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107696</xdr:rowOff>
    </xdr:from>
    <xdr:to>
      <xdr:col>15</xdr:col>
      <xdr:colOff>50800</xdr:colOff>
      <xdr:row>32</xdr:row>
      <xdr:rowOff>5397</xdr:rowOff>
    </xdr:to>
    <xdr:cxnSp macro="">
      <xdr:nvCxnSpPr>
        <xdr:cNvPr id="63" name="直線コネクタ 62"/>
        <xdr:cNvCxnSpPr/>
      </xdr:nvCxnSpPr>
      <xdr:spPr>
        <a:xfrm flipV="1">
          <a:off x="2019300" y="5422646"/>
          <a:ext cx="889000" cy="69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78613</xdr:rowOff>
    </xdr:from>
    <xdr:to>
      <xdr:col>15</xdr:col>
      <xdr:colOff>101600</xdr:colOff>
      <xdr:row>35</xdr:row>
      <xdr:rowOff>8763</xdr:rowOff>
    </xdr:to>
    <xdr:sp macro="" textlink="">
      <xdr:nvSpPr>
        <xdr:cNvPr id="64" name="フローチャート: 判断 63"/>
        <xdr:cNvSpPr/>
      </xdr:nvSpPr>
      <xdr:spPr>
        <a:xfrm>
          <a:off x="2857500" y="59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171340</xdr:rowOff>
    </xdr:from>
    <xdr:ext cx="469744" cy="259045"/>
    <xdr:sp macro="" textlink="">
      <xdr:nvSpPr>
        <xdr:cNvPr id="65" name="テキスト ボックス 64"/>
        <xdr:cNvSpPr txBox="1"/>
      </xdr:nvSpPr>
      <xdr:spPr>
        <a:xfrm>
          <a:off x="2673428" y="6000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5397</xdr:rowOff>
    </xdr:from>
    <xdr:to>
      <xdr:col>10</xdr:col>
      <xdr:colOff>114300</xdr:colOff>
      <xdr:row>32</xdr:row>
      <xdr:rowOff>133985</xdr:rowOff>
    </xdr:to>
    <xdr:cxnSp macro="">
      <xdr:nvCxnSpPr>
        <xdr:cNvPr id="66" name="直線コネクタ 65"/>
        <xdr:cNvCxnSpPr/>
      </xdr:nvCxnSpPr>
      <xdr:spPr>
        <a:xfrm flipV="1">
          <a:off x="1130300" y="5491797"/>
          <a:ext cx="889000" cy="128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3175</xdr:rowOff>
    </xdr:from>
    <xdr:to>
      <xdr:col>10</xdr:col>
      <xdr:colOff>165100</xdr:colOff>
      <xdr:row>35</xdr:row>
      <xdr:rowOff>104775</xdr:rowOff>
    </xdr:to>
    <xdr:sp macro="" textlink="">
      <xdr:nvSpPr>
        <xdr:cNvPr id="67" name="フローチャート: 判断 66"/>
        <xdr:cNvSpPr/>
      </xdr:nvSpPr>
      <xdr:spPr>
        <a:xfrm>
          <a:off x="1968500" y="6003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95902</xdr:rowOff>
    </xdr:from>
    <xdr:ext cx="469744" cy="259045"/>
    <xdr:sp macro="" textlink="">
      <xdr:nvSpPr>
        <xdr:cNvPr id="68" name="テキスト ボックス 67"/>
        <xdr:cNvSpPr txBox="1"/>
      </xdr:nvSpPr>
      <xdr:spPr>
        <a:xfrm>
          <a:off x="1784428" y="609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31750</xdr:rowOff>
    </xdr:from>
    <xdr:to>
      <xdr:col>6</xdr:col>
      <xdr:colOff>38100</xdr:colOff>
      <xdr:row>35</xdr:row>
      <xdr:rowOff>133350</xdr:rowOff>
    </xdr:to>
    <xdr:sp macro="" textlink="">
      <xdr:nvSpPr>
        <xdr:cNvPr id="69" name="フローチャート: 判断 68"/>
        <xdr:cNvSpPr/>
      </xdr:nvSpPr>
      <xdr:spPr>
        <a:xfrm>
          <a:off x="1079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124477</xdr:rowOff>
    </xdr:from>
    <xdr:ext cx="469744" cy="259045"/>
    <xdr:sp macro="" textlink="">
      <xdr:nvSpPr>
        <xdr:cNvPr id="70" name="テキスト ボックス 69"/>
        <xdr:cNvSpPr txBox="1"/>
      </xdr:nvSpPr>
      <xdr:spPr>
        <a:xfrm>
          <a:off x="895428"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1" name="テキスト ボックス 70"/>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2" name="テキスト ボックス 71"/>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3" name="テキスト ボックス 72"/>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4" name="テキスト ボックス 73"/>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5" name="テキスト ボックス 74"/>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11176</xdr:rowOff>
    </xdr:from>
    <xdr:to>
      <xdr:col>24</xdr:col>
      <xdr:colOff>114300</xdr:colOff>
      <xdr:row>32</xdr:row>
      <xdr:rowOff>112776</xdr:rowOff>
    </xdr:to>
    <xdr:sp macro="" textlink="">
      <xdr:nvSpPr>
        <xdr:cNvPr id="76" name="楕円 75"/>
        <xdr:cNvSpPr/>
      </xdr:nvSpPr>
      <xdr:spPr>
        <a:xfrm>
          <a:off x="4584700" y="5497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34053</xdr:rowOff>
    </xdr:from>
    <xdr:ext cx="469744" cy="259045"/>
    <xdr:sp macro="" textlink="">
      <xdr:nvSpPr>
        <xdr:cNvPr id="77" name="議会費該当値テキスト"/>
        <xdr:cNvSpPr txBox="1"/>
      </xdr:nvSpPr>
      <xdr:spPr>
        <a:xfrm>
          <a:off x="4686300" y="5349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29464</xdr:rowOff>
    </xdr:from>
    <xdr:to>
      <xdr:col>20</xdr:col>
      <xdr:colOff>38100</xdr:colOff>
      <xdr:row>32</xdr:row>
      <xdr:rowOff>131064</xdr:rowOff>
    </xdr:to>
    <xdr:sp macro="" textlink="">
      <xdr:nvSpPr>
        <xdr:cNvPr id="78" name="楕円 77"/>
        <xdr:cNvSpPr/>
      </xdr:nvSpPr>
      <xdr:spPr>
        <a:xfrm>
          <a:off x="3746500" y="551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147591</xdr:rowOff>
    </xdr:from>
    <xdr:ext cx="469744" cy="259045"/>
    <xdr:sp macro="" textlink="">
      <xdr:nvSpPr>
        <xdr:cNvPr id="79" name="テキスト ボックス 78"/>
        <xdr:cNvSpPr txBox="1"/>
      </xdr:nvSpPr>
      <xdr:spPr>
        <a:xfrm>
          <a:off x="3562428" y="5291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56896</xdr:rowOff>
    </xdr:from>
    <xdr:to>
      <xdr:col>15</xdr:col>
      <xdr:colOff>101600</xdr:colOff>
      <xdr:row>31</xdr:row>
      <xdr:rowOff>158496</xdr:rowOff>
    </xdr:to>
    <xdr:sp macro="" textlink="">
      <xdr:nvSpPr>
        <xdr:cNvPr id="80" name="楕円 79"/>
        <xdr:cNvSpPr/>
      </xdr:nvSpPr>
      <xdr:spPr>
        <a:xfrm>
          <a:off x="2857500" y="5371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3573</xdr:rowOff>
    </xdr:from>
    <xdr:ext cx="469744" cy="259045"/>
    <xdr:sp macro="" textlink="">
      <xdr:nvSpPr>
        <xdr:cNvPr id="81" name="テキスト ボックス 80"/>
        <xdr:cNvSpPr txBox="1"/>
      </xdr:nvSpPr>
      <xdr:spPr>
        <a:xfrm>
          <a:off x="2673428" y="5147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126047</xdr:rowOff>
    </xdr:from>
    <xdr:to>
      <xdr:col>10</xdr:col>
      <xdr:colOff>165100</xdr:colOff>
      <xdr:row>32</xdr:row>
      <xdr:rowOff>56197</xdr:rowOff>
    </xdr:to>
    <xdr:sp macro="" textlink="">
      <xdr:nvSpPr>
        <xdr:cNvPr id="82" name="楕円 81"/>
        <xdr:cNvSpPr/>
      </xdr:nvSpPr>
      <xdr:spPr>
        <a:xfrm>
          <a:off x="1968500" y="544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72724</xdr:rowOff>
    </xdr:from>
    <xdr:ext cx="469744" cy="259045"/>
    <xdr:sp macro="" textlink="">
      <xdr:nvSpPr>
        <xdr:cNvPr id="83" name="テキスト ボックス 82"/>
        <xdr:cNvSpPr txBox="1"/>
      </xdr:nvSpPr>
      <xdr:spPr>
        <a:xfrm>
          <a:off x="1784428" y="5216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83185</xdr:rowOff>
    </xdr:from>
    <xdr:to>
      <xdr:col>6</xdr:col>
      <xdr:colOff>38100</xdr:colOff>
      <xdr:row>33</xdr:row>
      <xdr:rowOff>13335</xdr:rowOff>
    </xdr:to>
    <xdr:sp macro="" textlink="">
      <xdr:nvSpPr>
        <xdr:cNvPr id="84" name="楕円 83"/>
        <xdr:cNvSpPr/>
      </xdr:nvSpPr>
      <xdr:spPr>
        <a:xfrm>
          <a:off x="1079500" y="556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29862</xdr:rowOff>
    </xdr:from>
    <xdr:ext cx="469744" cy="259045"/>
    <xdr:sp macro="" textlink="">
      <xdr:nvSpPr>
        <xdr:cNvPr id="85" name="テキスト ボックス 84"/>
        <xdr:cNvSpPr txBox="1"/>
      </xdr:nvSpPr>
      <xdr:spPr>
        <a:xfrm>
          <a:off x="895428" y="534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6" name="テキスト ボックス 95"/>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7" name="直線コネクタ 96"/>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98" name="テキスト ボックス 97"/>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9" name="直線コネクタ 98"/>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0" name="テキスト ボックス 99"/>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1" name="直線コネクタ 100"/>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2" name="テキスト ボックス 101"/>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3" name="直線コネクタ 102"/>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4" name="テキスト ボックス 103"/>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5" name="直線コネクタ 104"/>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6" name="テキスト ボックス 105"/>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170828</xdr:rowOff>
    </xdr:from>
    <xdr:to>
      <xdr:col>24</xdr:col>
      <xdr:colOff>62865</xdr:colOff>
      <xdr:row>58</xdr:row>
      <xdr:rowOff>70739</xdr:rowOff>
    </xdr:to>
    <xdr:cxnSp macro="">
      <xdr:nvCxnSpPr>
        <xdr:cNvPr id="110" name="直線コネクタ 109"/>
        <xdr:cNvCxnSpPr/>
      </xdr:nvCxnSpPr>
      <xdr:spPr>
        <a:xfrm flipV="1">
          <a:off x="4633595" y="8743328"/>
          <a:ext cx="1270" cy="1271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74566</xdr:rowOff>
    </xdr:from>
    <xdr:ext cx="534377" cy="259045"/>
    <xdr:sp macro="" textlink="">
      <xdr:nvSpPr>
        <xdr:cNvPr id="111" name="総務費最小値テキスト"/>
        <xdr:cNvSpPr txBox="1"/>
      </xdr:nvSpPr>
      <xdr:spPr>
        <a:xfrm>
          <a:off x="4686300" y="1001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70739</xdr:rowOff>
    </xdr:from>
    <xdr:to>
      <xdr:col>24</xdr:col>
      <xdr:colOff>152400</xdr:colOff>
      <xdr:row>58</xdr:row>
      <xdr:rowOff>70739</xdr:rowOff>
    </xdr:to>
    <xdr:cxnSp macro="">
      <xdr:nvCxnSpPr>
        <xdr:cNvPr id="112" name="直線コネクタ 111"/>
        <xdr:cNvCxnSpPr/>
      </xdr:nvCxnSpPr>
      <xdr:spPr>
        <a:xfrm>
          <a:off x="4546600" y="10014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117505</xdr:rowOff>
    </xdr:from>
    <xdr:ext cx="534377" cy="259045"/>
    <xdr:sp macro="" textlink="">
      <xdr:nvSpPr>
        <xdr:cNvPr id="113" name="総務費最大値テキスト"/>
        <xdr:cNvSpPr txBox="1"/>
      </xdr:nvSpPr>
      <xdr:spPr>
        <a:xfrm>
          <a:off x="4686300" y="851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94,366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170828</xdr:rowOff>
    </xdr:from>
    <xdr:to>
      <xdr:col>24</xdr:col>
      <xdr:colOff>152400</xdr:colOff>
      <xdr:row>50</xdr:row>
      <xdr:rowOff>170828</xdr:rowOff>
    </xdr:to>
    <xdr:cxnSp macro="">
      <xdr:nvCxnSpPr>
        <xdr:cNvPr id="114" name="直線コネクタ 113"/>
        <xdr:cNvCxnSpPr/>
      </xdr:nvCxnSpPr>
      <xdr:spPr>
        <a:xfrm>
          <a:off x="4546600" y="874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19514</xdr:rowOff>
    </xdr:from>
    <xdr:to>
      <xdr:col>24</xdr:col>
      <xdr:colOff>63500</xdr:colOff>
      <xdr:row>56</xdr:row>
      <xdr:rowOff>109410</xdr:rowOff>
    </xdr:to>
    <xdr:cxnSp macro="">
      <xdr:nvCxnSpPr>
        <xdr:cNvPr id="115" name="直線コネクタ 114"/>
        <xdr:cNvCxnSpPr/>
      </xdr:nvCxnSpPr>
      <xdr:spPr>
        <a:xfrm flipV="1">
          <a:off x="3797300" y="9620714"/>
          <a:ext cx="838200" cy="89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156773</xdr:rowOff>
    </xdr:from>
    <xdr:ext cx="534377" cy="259045"/>
    <xdr:sp macro="" textlink="">
      <xdr:nvSpPr>
        <xdr:cNvPr id="116" name="総務費平均値テキスト"/>
        <xdr:cNvSpPr txBox="1"/>
      </xdr:nvSpPr>
      <xdr:spPr>
        <a:xfrm>
          <a:off x="4686300" y="9243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133896</xdr:rowOff>
    </xdr:from>
    <xdr:to>
      <xdr:col>24</xdr:col>
      <xdr:colOff>114300</xdr:colOff>
      <xdr:row>55</xdr:row>
      <xdr:rowOff>64046</xdr:rowOff>
    </xdr:to>
    <xdr:sp macro="" textlink="">
      <xdr:nvSpPr>
        <xdr:cNvPr id="117" name="フローチャート: 判断 116"/>
        <xdr:cNvSpPr/>
      </xdr:nvSpPr>
      <xdr:spPr>
        <a:xfrm>
          <a:off x="4584700" y="939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109410</xdr:rowOff>
    </xdr:from>
    <xdr:to>
      <xdr:col>19</xdr:col>
      <xdr:colOff>177800</xdr:colOff>
      <xdr:row>56</xdr:row>
      <xdr:rowOff>158541</xdr:rowOff>
    </xdr:to>
    <xdr:cxnSp macro="">
      <xdr:nvCxnSpPr>
        <xdr:cNvPr id="118" name="直線コネクタ 117"/>
        <xdr:cNvCxnSpPr/>
      </xdr:nvCxnSpPr>
      <xdr:spPr>
        <a:xfrm flipV="1">
          <a:off x="2908300" y="9710610"/>
          <a:ext cx="889000" cy="49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132944</xdr:rowOff>
    </xdr:from>
    <xdr:to>
      <xdr:col>20</xdr:col>
      <xdr:colOff>38100</xdr:colOff>
      <xdr:row>55</xdr:row>
      <xdr:rowOff>63094</xdr:rowOff>
    </xdr:to>
    <xdr:sp macro="" textlink="">
      <xdr:nvSpPr>
        <xdr:cNvPr id="119" name="フローチャート: 判断 118"/>
        <xdr:cNvSpPr/>
      </xdr:nvSpPr>
      <xdr:spPr>
        <a:xfrm>
          <a:off x="3746500" y="939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79621</xdr:rowOff>
    </xdr:from>
    <xdr:ext cx="534377" cy="259045"/>
    <xdr:sp macro="" textlink="">
      <xdr:nvSpPr>
        <xdr:cNvPr id="120" name="テキスト ボックス 119"/>
        <xdr:cNvSpPr txBox="1"/>
      </xdr:nvSpPr>
      <xdr:spPr>
        <a:xfrm>
          <a:off x="3530111" y="9166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102971</xdr:rowOff>
    </xdr:from>
    <xdr:to>
      <xdr:col>15</xdr:col>
      <xdr:colOff>50800</xdr:colOff>
      <xdr:row>56</xdr:row>
      <xdr:rowOff>158541</xdr:rowOff>
    </xdr:to>
    <xdr:cxnSp macro="">
      <xdr:nvCxnSpPr>
        <xdr:cNvPr id="121" name="直線コネクタ 120"/>
        <xdr:cNvCxnSpPr/>
      </xdr:nvCxnSpPr>
      <xdr:spPr>
        <a:xfrm>
          <a:off x="2019300" y="9704171"/>
          <a:ext cx="889000" cy="55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65774</xdr:rowOff>
    </xdr:from>
    <xdr:to>
      <xdr:col>15</xdr:col>
      <xdr:colOff>101600</xdr:colOff>
      <xdr:row>55</xdr:row>
      <xdr:rowOff>167374</xdr:rowOff>
    </xdr:to>
    <xdr:sp macro="" textlink="">
      <xdr:nvSpPr>
        <xdr:cNvPr id="122" name="フローチャート: 判断 121"/>
        <xdr:cNvSpPr/>
      </xdr:nvSpPr>
      <xdr:spPr>
        <a:xfrm>
          <a:off x="2857500" y="9495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12451</xdr:rowOff>
    </xdr:from>
    <xdr:ext cx="534377" cy="259045"/>
    <xdr:sp macro="" textlink="">
      <xdr:nvSpPr>
        <xdr:cNvPr id="123" name="テキスト ボックス 122"/>
        <xdr:cNvSpPr txBox="1"/>
      </xdr:nvSpPr>
      <xdr:spPr>
        <a:xfrm>
          <a:off x="2641111" y="9270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106191</xdr:rowOff>
    </xdr:from>
    <xdr:to>
      <xdr:col>10</xdr:col>
      <xdr:colOff>114300</xdr:colOff>
      <xdr:row>56</xdr:row>
      <xdr:rowOff>102971</xdr:rowOff>
    </xdr:to>
    <xdr:cxnSp macro="">
      <xdr:nvCxnSpPr>
        <xdr:cNvPr id="124" name="直線コネクタ 123"/>
        <xdr:cNvCxnSpPr/>
      </xdr:nvCxnSpPr>
      <xdr:spPr>
        <a:xfrm>
          <a:off x="1130300" y="9535941"/>
          <a:ext cx="889000" cy="16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11061</xdr:rowOff>
    </xdr:from>
    <xdr:to>
      <xdr:col>10</xdr:col>
      <xdr:colOff>165100</xdr:colOff>
      <xdr:row>56</xdr:row>
      <xdr:rowOff>112661</xdr:rowOff>
    </xdr:to>
    <xdr:sp macro="" textlink="">
      <xdr:nvSpPr>
        <xdr:cNvPr id="125" name="フローチャート: 判断 124"/>
        <xdr:cNvSpPr/>
      </xdr:nvSpPr>
      <xdr:spPr>
        <a:xfrm>
          <a:off x="1968500" y="9612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129188</xdr:rowOff>
    </xdr:from>
    <xdr:ext cx="534377" cy="259045"/>
    <xdr:sp macro="" textlink="">
      <xdr:nvSpPr>
        <xdr:cNvPr id="126" name="テキスト ボックス 125"/>
        <xdr:cNvSpPr txBox="1"/>
      </xdr:nvSpPr>
      <xdr:spPr>
        <a:xfrm>
          <a:off x="1752111" y="938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162966</xdr:rowOff>
    </xdr:from>
    <xdr:to>
      <xdr:col>6</xdr:col>
      <xdr:colOff>38100</xdr:colOff>
      <xdr:row>56</xdr:row>
      <xdr:rowOff>93116</xdr:rowOff>
    </xdr:to>
    <xdr:sp macro="" textlink="">
      <xdr:nvSpPr>
        <xdr:cNvPr id="127" name="フローチャート: 判断 126"/>
        <xdr:cNvSpPr/>
      </xdr:nvSpPr>
      <xdr:spPr>
        <a:xfrm>
          <a:off x="1079500" y="959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84243</xdr:rowOff>
    </xdr:from>
    <xdr:ext cx="534377" cy="259045"/>
    <xdr:sp macro="" textlink="">
      <xdr:nvSpPr>
        <xdr:cNvPr id="128" name="テキスト ボックス 127"/>
        <xdr:cNvSpPr txBox="1"/>
      </xdr:nvSpPr>
      <xdr:spPr>
        <a:xfrm>
          <a:off x="863111" y="9685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140164</xdr:rowOff>
    </xdr:from>
    <xdr:to>
      <xdr:col>24</xdr:col>
      <xdr:colOff>114300</xdr:colOff>
      <xdr:row>56</xdr:row>
      <xdr:rowOff>70314</xdr:rowOff>
    </xdr:to>
    <xdr:sp macro="" textlink="">
      <xdr:nvSpPr>
        <xdr:cNvPr id="134" name="楕円 133"/>
        <xdr:cNvSpPr/>
      </xdr:nvSpPr>
      <xdr:spPr>
        <a:xfrm>
          <a:off x="4584700" y="956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118591</xdr:rowOff>
    </xdr:from>
    <xdr:ext cx="534377" cy="259045"/>
    <xdr:sp macro="" textlink="">
      <xdr:nvSpPr>
        <xdr:cNvPr id="135" name="総務費該当値テキスト"/>
        <xdr:cNvSpPr txBox="1"/>
      </xdr:nvSpPr>
      <xdr:spPr>
        <a:xfrm>
          <a:off x="4686300" y="954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58610</xdr:rowOff>
    </xdr:from>
    <xdr:to>
      <xdr:col>20</xdr:col>
      <xdr:colOff>38100</xdr:colOff>
      <xdr:row>56</xdr:row>
      <xdr:rowOff>160210</xdr:rowOff>
    </xdr:to>
    <xdr:sp macro="" textlink="">
      <xdr:nvSpPr>
        <xdr:cNvPr id="136" name="楕円 135"/>
        <xdr:cNvSpPr/>
      </xdr:nvSpPr>
      <xdr:spPr>
        <a:xfrm>
          <a:off x="3746500" y="965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151337</xdr:rowOff>
    </xdr:from>
    <xdr:ext cx="534377" cy="259045"/>
    <xdr:sp macro="" textlink="">
      <xdr:nvSpPr>
        <xdr:cNvPr id="137" name="テキスト ボックス 136"/>
        <xdr:cNvSpPr txBox="1"/>
      </xdr:nvSpPr>
      <xdr:spPr>
        <a:xfrm>
          <a:off x="3530111" y="975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107741</xdr:rowOff>
    </xdr:from>
    <xdr:to>
      <xdr:col>15</xdr:col>
      <xdr:colOff>101600</xdr:colOff>
      <xdr:row>57</xdr:row>
      <xdr:rowOff>37891</xdr:rowOff>
    </xdr:to>
    <xdr:sp macro="" textlink="">
      <xdr:nvSpPr>
        <xdr:cNvPr id="138" name="楕円 137"/>
        <xdr:cNvSpPr/>
      </xdr:nvSpPr>
      <xdr:spPr>
        <a:xfrm>
          <a:off x="2857500" y="9708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29018</xdr:rowOff>
    </xdr:from>
    <xdr:ext cx="534377" cy="259045"/>
    <xdr:sp macro="" textlink="">
      <xdr:nvSpPr>
        <xdr:cNvPr id="139" name="テキスト ボックス 138"/>
        <xdr:cNvSpPr txBox="1"/>
      </xdr:nvSpPr>
      <xdr:spPr>
        <a:xfrm>
          <a:off x="2641111" y="9801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52171</xdr:rowOff>
    </xdr:from>
    <xdr:to>
      <xdr:col>10</xdr:col>
      <xdr:colOff>165100</xdr:colOff>
      <xdr:row>56</xdr:row>
      <xdr:rowOff>153771</xdr:rowOff>
    </xdr:to>
    <xdr:sp macro="" textlink="">
      <xdr:nvSpPr>
        <xdr:cNvPr id="140" name="楕円 139"/>
        <xdr:cNvSpPr/>
      </xdr:nvSpPr>
      <xdr:spPr>
        <a:xfrm>
          <a:off x="1968500" y="9653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144898</xdr:rowOff>
    </xdr:from>
    <xdr:ext cx="534377" cy="259045"/>
    <xdr:sp macro="" textlink="">
      <xdr:nvSpPr>
        <xdr:cNvPr id="141" name="テキスト ボックス 140"/>
        <xdr:cNvSpPr txBox="1"/>
      </xdr:nvSpPr>
      <xdr:spPr>
        <a:xfrm>
          <a:off x="1752111" y="9746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55391</xdr:rowOff>
    </xdr:from>
    <xdr:to>
      <xdr:col>6</xdr:col>
      <xdr:colOff>38100</xdr:colOff>
      <xdr:row>55</xdr:row>
      <xdr:rowOff>156991</xdr:rowOff>
    </xdr:to>
    <xdr:sp macro="" textlink="">
      <xdr:nvSpPr>
        <xdr:cNvPr id="142" name="楕円 141"/>
        <xdr:cNvSpPr/>
      </xdr:nvSpPr>
      <xdr:spPr>
        <a:xfrm>
          <a:off x="1079500" y="9485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2068</xdr:rowOff>
    </xdr:from>
    <xdr:ext cx="534377" cy="259045"/>
    <xdr:sp macro="" textlink="">
      <xdr:nvSpPr>
        <xdr:cNvPr id="143" name="テキスト ボックス 142"/>
        <xdr:cNvSpPr txBox="1"/>
      </xdr:nvSpPr>
      <xdr:spPr>
        <a:xfrm>
          <a:off x="863111" y="9260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4" name="テキスト ボックス 153"/>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6" name="テキスト ボックス 155"/>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8" name="テキスト ボックス 157"/>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0" name="テキスト ボックス 159"/>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2" name="テキスト ボックス 161"/>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4" name="テキスト ボックス 163"/>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6" name="テキスト ボックス 165"/>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15733</xdr:rowOff>
    </xdr:from>
    <xdr:to>
      <xdr:col>24</xdr:col>
      <xdr:colOff>62865</xdr:colOff>
      <xdr:row>78</xdr:row>
      <xdr:rowOff>100076</xdr:rowOff>
    </xdr:to>
    <xdr:cxnSp macro="">
      <xdr:nvCxnSpPr>
        <xdr:cNvPr id="170" name="直線コネクタ 169"/>
        <xdr:cNvCxnSpPr/>
      </xdr:nvCxnSpPr>
      <xdr:spPr>
        <a:xfrm flipV="1">
          <a:off x="4633595" y="12188683"/>
          <a:ext cx="1270" cy="1284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103903</xdr:rowOff>
    </xdr:from>
    <xdr:ext cx="599010" cy="259045"/>
    <xdr:sp macro="" textlink="">
      <xdr:nvSpPr>
        <xdr:cNvPr id="171" name="民生費最小値テキスト"/>
        <xdr:cNvSpPr txBox="1"/>
      </xdr:nvSpPr>
      <xdr:spPr>
        <a:xfrm>
          <a:off x="4686300" y="13477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100076</xdr:rowOff>
    </xdr:from>
    <xdr:to>
      <xdr:col>24</xdr:col>
      <xdr:colOff>152400</xdr:colOff>
      <xdr:row>78</xdr:row>
      <xdr:rowOff>100076</xdr:rowOff>
    </xdr:to>
    <xdr:cxnSp macro="">
      <xdr:nvCxnSpPr>
        <xdr:cNvPr id="172" name="直線コネクタ 171"/>
        <xdr:cNvCxnSpPr/>
      </xdr:nvCxnSpPr>
      <xdr:spPr>
        <a:xfrm>
          <a:off x="4546600" y="13473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133860</xdr:rowOff>
    </xdr:from>
    <xdr:ext cx="599010" cy="259045"/>
    <xdr:sp macro="" textlink="">
      <xdr:nvSpPr>
        <xdr:cNvPr id="173" name="民生費最大値テキスト"/>
        <xdr:cNvSpPr txBox="1"/>
      </xdr:nvSpPr>
      <xdr:spPr>
        <a:xfrm>
          <a:off x="4686300" y="11963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253,638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15733</xdr:rowOff>
    </xdr:from>
    <xdr:to>
      <xdr:col>24</xdr:col>
      <xdr:colOff>152400</xdr:colOff>
      <xdr:row>71</xdr:row>
      <xdr:rowOff>15733</xdr:rowOff>
    </xdr:to>
    <xdr:cxnSp macro="">
      <xdr:nvCxnSpPr>
        <xdr:cNvPr id="174" name="直線コネクタ 173"/>
        <xdr:cNvCxnSpPr/>
      </xdr:nvCxnSpPr>
      <xdr:spPr>
        <a:xfrm>
          <a:off x="4546600" y="1218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120290</xdr:rowOff>
    </xdr:from>
    <xdr:to>
      <xdr:col>24</xdr:col>
      <xdr:colOff>63500</xdr:colOff>
      <xdr:row>76</xdr:row>
      <xdr:rowOff>124188</xdr:rowOff>
    </xdr:to>
    <xdr:cxnSp macro="">
      <xdr:nvCxnSpPr>
        <xdr:cNvPr id="175" name="直線コネクタ 174"/>
        <xdr:cNvCxnSpPr/>
      </xdr:nvCxnSpPr>
      <xdr:spPr>
        <a:xfrm>
          <a:off x="3797300" y="13150490"/>
          <a:ext cx="838200" cy="3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24234</xdr:rowOff>
    </xdr:from>
    <xdr:ext cx="599010" cy="259045"/>
    <xdr:sp macro="" textlink="">
      <xdr:nvSpPr>
        <xdr:cNvPr id="176" name="民生費平均値テキスト"/>
        <xdr:cNvSpPr txBox="1"/>
      </xdr:nvSpPr>
      <xdr:spPr>
        <a:xfrm>
          <a:off x="4686300" y="128829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1357</xdr:rowOff>
    </xdr:from>
    <xdr:to>
      <xdr:col>24</xdr:col>
      <xdr:colOff>114300</xdr:colOff>
      <xdr:row>76</xdr:row>
      <xdr:rowOff>102957</xdr:rowOff>
    </xdr:to>
    <xdr:sp macro="" textlink="">
      <xdr:nvSpPr>
        <xdr:cNvPr id="177" name="フローチャート: 判断 176"/>
        <xdr:cNvSpPr/>
      </xdr:nvSpPr>
      <xdr:spPr>
        <a:xfrm>
          <a:off x="4584700" y="1303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120290</xdr:rowOff>
    </xdr:from>
    <xdr:to>
      <xdr:col>19</xdr:col>
      <xdr:colOff>177800</xdr:colOff>
      <xdr:row>77</xdr:row>
      <xdr:rowOff>19751</xdr:rowOff>
    </xdr:to>
    <xdr:cxnSp macro="">
      <xdr:nvCxnSpPr>
        <xdr:cNvPr id="178" name="直線コネクタ 177"/>
        <xdr:cNvCxnSpPr/>
      </xdr:nvCxnSpPr>
      <xdr:spPr>
        <a:xfrm flipV="1">
          <a:off x="2908300" y="13150490"/>
          <a:ext cx="889000" cy="70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40328</xdr:rowOff>
    </xdr:from>
    <xdr:to>
      <xdr:col>20</xdr:col>
      <xdr:colOff>38100</xdr:colOff>
      <xdr:row>76</xdr:row>
      <xdr:rowOff>141928</xdr:rowOff>
    </xdr:to>
    <xdr:sp macro="" textlink="">
      <xdr:nvSpPr>
        <xdr:cNvPr id="179" name="フローチャート: 判断 178"/>
        <xdr:cNvSpPr/>
      </xdr:nvSpPr>
      <xdr:spPr>
        <a:xfrm>
          <a:off x="3746500" y="1307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158455</xdr:rowOff>
    </xdr:from>
    <xdr:ext cx="599010" cy="259045"/>
    <xdr:sp macro="" textlink="">
      <xdr:nvSpPr>
        <xdr:cNvPr id="180" name="テキスト ボックス 179"/>
        <xdr:cNvSpPr txBox="1"/>
      </xdr:nvSpPr>
      <xdr:spPr>
        <a:xfrm>
          <a:off x="3497795" y="12845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19751</xdr:rowOff>
    </xdr:from>
    <xdr:to>
      <xdr:col>15</xdr:col>
      <xdr:colOff>50800</xdr:colOff>
      <xdr:row>77</xdr:row>
      <xdr:rowOff>47672</xdr:rowOff>
    </xdr:to>
    <xdr:cxnSp macro="">
      <xdr:nvCxnSpPr>
        <xdr:cNvPr id="181" name="直線コネクタ 180"/>
        <xdr:cNvCxnSpPr/>
      </xdr:nvCxnSpPr>
      <xdr:spPr>
        <a:xfrm flipV="1">
          <a:off x="2019300" y="13221401"/>
          <a:ext cx="889000" cy="27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86702</xdr:rowOff>
    </xdr:from>
    <xdr:to>
      <xdr:col>15</xdr:col>
      <xdr:colOff>101600</xdr:colOff>
      <xdr:row>77</xdr:row>
      <xdr:rowOff>16852</xdr:rowOff>
    </xdr:to>
    <xdr:sp macro="" textlink="">
      <xdr:nvSpPr>
        <xdr:cNvPr id="182" name="フローチャート: 判断 181"/>
        <xdr:cNvSpPr/>
      </xdr:nvSpPr>
      <xdr:spPr>
        <a:xfrm>
          <a:off x="2857500" y="13116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33378</xdr:rowOff>
    </xdr:from>
    <xdr:ext cx="599010" cy="259045"/>
    <xdr:sp macro="" textlink="">
      <xdr:nvSpPr>
        <xdr:cNvPr id="183" name="テキスト ボックス 182"/>
        <xdr:cNvSpPr txBox="1"/>
      </xdr:nvSpPr>
      <xdr:spPr>
        <a:xfrm>
          <a:off x="2608795" y="12892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47672</xdr:rowOff>
    </xdr:from>
    <xdr:to>
      <xdr:col>10</xdr:col>
      <xdr:colOff>114300</xdr:colOff>
      <xdr:row>77</xdr:row>
      <xdr:rowOff>149682</xdr:rowOff>
    </xdr:to>
    <xdr:cxnSp macro="">
      <xdr:nvCxnSpPr>
        <xdr:cNvPr id="184" name="直線コネクタ 183"/>
        <xdr:cNvCxnSpPr/>
      </xdr:nvCxnSpPr>
      <xdr:spPr>
        <a:xfrm flipV="1">
          <a:off x="1130300" y="13249322"/>
          <a:ext cx="889000" cy="10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158307</xdr:rowOff>
    </xdr:from>
    <xdr:to>
      <xdr:col>10</xdr:col>
      <xdr:colOff>165100</xdr:colOff>
      <xdr:row>78</xdr:row>
      <xdr:rowOff>88457</xdr:rowOff>
    </xdr:to>
    <xdr:sp macro="" textlink="">
      <xdr:nvSpPr>
        <xdr:cNvPr id="185" name="フローチャート: 判断 184"/>
        <xdr:cNvSpPr/>
      </xdr:nvSpPr>
      <xdr:spPr>
        <a:xfrm>
          <a:off x="1968500" y="13359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79584</xdr:rowOff>
    </xdr:from>
    <xdr:ext cx="599010" cy="259045"/>
    <xdr:sp macro="" textlink="">
      <xdr:nvSpPr>
        <xdr:cNvPr id="186" name="テキスト ボックス 185"/>
        <xdr:cNvSpPr txBox="1"/>
      </xdr:nvSpPr>
      <xdr:spPr>
        <a:xfrm>
          <a:off x="1719795" y="13452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88443</xdr:rowOff>
    </xdr:from>
    <xdr:to>
      <xdr:col>6</xdr:col>
      <xdr:colOff>38100</xdr:colOff>
      <xdr:row>79</xdr:row>
      <xdr:rowOff>18593</xdr:rowOff>
    </xdr:to>
    <xdr:sp macro="" textlink="">
      <xdr:nvSpPr>
        <xdr:cNvPr id="187" name="フローチャート: 判断 186"/>
        <xdr:cNvSpPr/>
      </xdr:nvSpPr>
      <xdr:spPr>
        <a:xfrm>
          <a:off x="1079500" y="13461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9720</xdr:rowOff>
    </xdr:from>
    <xdr:ext cx="599010" cy="259045"/>
    <xdr:sp macro="" textlink="">
      <xdr:nvSpPr>
        <xdr:cNvPr id="188" name="テキスト ボックス 187"/>
        <xdr:cNvSpPr txBox="1"/>
      </xdr:nvSpPr>
      <xdr:spPr>
        <a:xfrm>
          <a:off x="830795" y="13554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73388</xdr:rowOff>
    </xdr:from>
    <xdr:to>
      <xdr:col>24</xdr:col>
      <xdr:colOff>114300</xdr:colOff>
      <xdr:row>77</xdr:row>
      <xdr:rowOff>3538</xdr:rowOff>
    </xdr:to>
    <xdr:sp macro="" textlink="">
      <xdr:nvSpPr>
        <xdr:cNvPr id="194" name="楕円 193"/>
        <xdr:cNvSpPr/>
      </xdr:nvSpPr>
      <xdr:spPr>
        <a:xfrm>
          <a:off x="4584700" y="1310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51815</xdr:rowOff>
    </xdr:from>
    <xdr:ext cx="599010" cy="259045"/>
    <xdr:sp macro="" textlink="">
      <xdr:nvSpPr>
        <xdr:cNvPr id="195" name="民生費該当値テキスト"/>
        <xdr:cNvSpPr txBox="1"/>
      </xdr:nvSpPr>
      <xdr:spPr>
        <a:xfrm>
          <a:off x="4686300" y="13082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69490</xdr:rowOff>
    </xdr:from>
    <xdr:to>
      <xdr:col>20</xdr:col>
      <xdr:colOff>38100</xdr:colOff>
      <xdr:row>76</xdr:row>
      <xdr:rowOff>171090</xdr:rowOff>
    </xdr:to>
    <xdr:sp macro="" textlink="">
      <xdr:nvSpPr>
        <xdr:cNvPr id="196" name="楕円 195"/>
        <xdr:cNvSpPr/>
      </xdr:nvSpPr>
      <xdr:spPr>
        <a:xfrm>
          <a:off x="3746500" y="1309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162217</xdr:rowOff>
    </xdr:from>
    <xdr:ext cx="599010" cy="259045"/>
    <xdr:sp macro="" textlink="">
      <xdr:nvSpPr>
        <xdr:cNvPr id="197" name="テキスト ボックス 196"/>
        <xdr:cNvSpPr txBox="1"/>
      </xdr:nvSpPr>
      <xdr:spPr>
        <a:xfrm>
          <a:off x="3497795" y="13192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140401</xdr:rowOff>
    </xdr:from>
    <xdr:to>
      <xdr:col>15</xdr:col>
      <xdr:colOff>101600</xdr:colOff>
      <xdr:row>77</xdr:row>
      <xdr:rowOff>70551</xdr:rowOff>
    </xdr:to>
    <xdr:sp macro="" textlink="">
      <xdr:nvSpPr>
        <xdr:cNvPr id="198" name="楕円 197"/>
        <xdr:cNvSpPr/>
      </xdr:nvSpPr>
      <xdr:spPr>
        <a:xfrm>
          <a:off x="2857500" y="13170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61678</xdr:rowOff>
    </xdr:from>
    <xdr:ext cx="599010" cy="259045"/>
    <xdr:sp macro="" textlink="">
      <xdr:nvSpPr>
        <xdr:cNvPr id="199" name="テキスト ボックス 198"/>
        <xdr:cNvSpPr txBox="1"/>
      </xdr:nvSpPr>
      <xdr:spPr>
        <a:xfrm>
          <a:off x="2608795" y="13263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168322</xdr:rowOff>
    </xdr:from>
    <xdr:to>
      <xdr:col>10</xdr:col>
      <xdr:colOff>165100</xdr:colOff>
      <xdr:row>77</xdr:row>
      <xdr:rowOff>98472</xdr:rowOff>
    </xdr:to>
    <xdr:sp macro="" textlink="">
      <xdr:nvSpPr>
        <xdr:cNvPr id="200" name="楕円 199"/>
        <xdr:cNvSpPr/>
      </xdr:nvSpPr>
      <xdr:spPr>
        <a:xfrm>
          <a:off x="1968500" y="1319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114999</xdr:rowOff>
    </xdr:from>
    <xdr:ext cx="599010" cy="259045"/>
    <xdr:sp macro="" textlink="">
      <xdr:nvSpPr>
        <xdr:cNvPr id="201" name="テキスト ボックス 200"/>
        <xdr:cNvSpPr txBox="1"/>
      </xdr:nvSpPr>
      <xdr:spPr>
        <a:xfrm>
          <a:off x="1719795" y="12973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98882</xdr:rowOff>
    </xdr:from>
    <xdr:to>
      <xdr:col>6</xdr:col>
      <xdr:colOff>38100</xdr:colOff>
      <xdr:row>78</xdr:row>
      <xdr:rowOff>29032</xdr:rowOff>
    </xdr:to>
    <xdr:sp macro="" textlink="">
      <xdr:nvSpPr>
        <xdr:cNvPr id="202" name="楕円 201"/>
        <xdr:cNvSpPr/>
      </xdr:nvSpPr>
      <xdr:spPr>
        <a:xfrm>
          <a:off x="1079500" y="1330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45559</xdr:rowOff>
    </xdr:from>
    <xdr:ext cx="599010" cy="259045"/>
    <xdr:sp macro="" textlink="">
      <xdr:nvSpPr>
        <xdr:cNvPr id="203" name="テキスト ボックス 202"/>
        <xdr:cNvSpPr txBox="1"/>
      </xdr:nvSpPr>
      <xdr:spPr>
        <a:xfrm>
          <a:off x="830795" y="13075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6" name="テキスト ボックス 215"/>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8" name="テキスト ボックス 217"/>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0" name="テキスト ボックス 219"/>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2" name="テキスト ボックス 221"/>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137596</xdr:rowOff>
    </xdr:from>
    <xdr:to>
      <xdr:col>24</xdr:col>
      <xdr:colOff>62865</xdr:colOff>
      <xdr:row>99</xdr:row>
      <xdr:rowOff>38294</xdr:rowOff>
    </xdr:to>
    <xdr:cxnSp macro="">
      <xdr:nvCxnSpPr>
        <xdr:cNvPr id="226" name="直線コネクタ 225"/>
        <xdr:cNvCxnSpPr/>
      </xdr:nvCxnSpPr>
      <xdr:spPr>
        <a:xfrm flipV="1">
          <a:off x="4633595" y="15568096"/>
          <a:ext cx="1270" cy="1443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42121</xdr:rowOff>
    </xdr:from>
    <xdr:ext cx="534377" cy="259045"/>
    <xdr:sp macro="" textlink="">
      <xdr:nvSpPr>
        <xdr:cNvPr id="227" name="衛生費最小値テキスト"/>
        <xdr:cNvSpPr txBox="1"/>
      </xdr:nvSpPr>
      <xdr:spPr>
        <a:xfrm>
          <a:off x="4686300" y="17015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38294</xdr:rowOff>
    </xdr:from>
    <xdr:to>
      <xdr:col>24</xdr:col>
      <xdr:colOff>152400</xdr:colOff>
      <xdr:row>99</xdr:row>
      <xdr:rowOff>38294</xdr:rowOff>
    </xdr:to>
    <xdr:cxnSp macro="">
      <xdr:nvCxnSpPr>
        <xdr:cNvPr id="228" name="直線コネクタ 227"/>
        <xdr:cNvCxnSpPr/>
      </xdr:nvCxnSpPr>
      <xdr:spPr>
        <a:xfrm>
          <a:off x="4546600" y="17011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84273</xdr:rowOff>
    </xdr:from>
    <xdr:ext cx="534377" cy="259045"/>
    <xdr:sp macro="" textlink="">
      <xdr:nvSpPr>
        <xdr:cNvPr id="229" name="衛生費最大値テキスト"/>
        <xdr:cNvSpPr txBox="1"/>
      </xdr:nvSpPr>
      <xdr:spPr>
        <a:xfrm>
          <a:off x="4686300" y="1534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80,092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137596</xdr:rowOff>
    </xdr:from>
    <xdr:to>
      <xdr:col>24</xdr:col>
      <xdr:colOff>152400</xdr:colOff>
      <xdr:row>90</xdr:row>
      <xdr:rowOff>137596</xdr:rowOff>
    </xdr:to>
    <xdr:cxnSp macro="">
      <xdr:nvCxnSpPr>
        <xdr:cNvPr id="230" name="直線コネクタ 229"/>
        <xdr:cNvCxnSpPr/>
      </xdr:nvCxnSpPr>
      <xdr:spPr>
        <a:xfrm>
          <a:off x="4546600" y="15568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73566</xdr:rowOff>
    </xdr:from>
    <xdr:to>
      <xdr:col>24</xdr:col>
      <xdr:colOff>63500</xdr:colOff>
      <xdr:row>96</xdr:row>
      <xdr:rowOff>127150</xdr:rowOff>
    </xdr:to>
    <xdr:cxnSp macro="">
      <xdr:nvCxnSpPr>
        <xdr:cNvPr id="231" name="直線コネクタ 230"/>
        <xdr:cNvCxnSpPr/>
      </xdr:nvCxnSpPr>
      <xdr:spPr>
        <a:xfrm flipV="1">
          <a:off x="3797300" y="16532766"/>
          <a:ext cx="838200" cy="53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63327</xdr:rowOff>
    </xdr:from>
    <xdr:ext cx="534377" cy="259045"/>
    <xdr:sp macro="" textlink="">
      <xdr:nvSpPr>
        <xdr:cNvPr id="232" name="衛生費平均値テキスト"/>
        <xdr:cNvSpPr txBox="1"/>
      </xdr:nvSpPr>
      <xdr:spPr>
        <a:xfrm>
          <a:off x="4686300" y="165225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84900</xdr:rowOff>
    </xdr:from>
    <xdr:to>
      <xdr:col>24</xdr:col>
      <xdr:colOff>114300</xdr:colOff>
      <xdr:row>97</xdr:row>
      <xdr:rowOff>15050</xdr:rowOff>
    </xdr:to>
    <xdr:sp macro="" textlink="">
      <xdr:nvSpPr>
        <xdr:cNvPr id="233" name="フローチャート: 判断 232"/>
        <xdr:cNvSpPr/>
      </xdr:nvSpPr>
      <xdr:spPr>
        <a:xfrm>
          <a:off x="4584700" y="165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88264</xdr:rowOff>
    </xdr:from>
    <xdr:to>
      <xdr:col>19</xdr:col>
      <xdr:colOff>177800</xdr:colOff>
      <xdr:row>96</xdr:row>
      <xdr:rowOff>127150</xdr:rowOff>
    </xdr:to>
    <xdr:cxnSp macro="">
      <xdr:nvCxnSpPr>
        <xdr:cNvPr id="234" name="直線コネクタ 233"/>
        <xdr:cNvCxnSpPr/>
      </xdr:nvCxnSpPr>
      <xdr:spPr>
        <a:xfrm>
          <a:off x="2908300" y="16376014"/>
          <a:ext cx="889000" cy="210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95414</xdr:rowOff>
    </xdr:from>
    <xdr:to>
      <xdr:col>20</xdr:col>
      <xdr:colOff>38100</xdr:colOff>
      <xdr:row>97</xdr:row>
      <xdr:rowOff>25564</xdr:rowOff>
    </xdr:to>
    <xdr:sp macro="" textlink="">
      <xdr:nvSpPr>
        <xdr:cNvPr id="235" name="フローチャート: 判断 234"/>
        <xdr:cNvSpPr/>
      </xdr:nvSpPr>
      <xdr:spPr>
        <a:xfrm>
          <a:off x="3746500" y="1655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16691</xdr:rowOff>
    </xdr:from>
    <xdr:ext cx="534377" cy="259045"/>
    <xdr:sp macro="" textlink="">
      <xdr:nvSpPr>
        <xdr:cNvPr id="236" name="テキスト ボックス 235"/>
        <xdr:cNvSpPr txBox="1"/>
      </xdr:nvSpPr>
      <xdr:spPr>
        <a:xfrm>
          <a:off x="3530111" y="1664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46980</xdr:rowOff>
    </xdr:from>
    <xdr:to>
      <xdr:col>15</xdr:col>
      <xdr:colOff>50800</xdr:colOff>
      <xdr:row>95</xdr:row>
      <xdr:rowOff>88264</xdr:rowOff>
    </xdr:to>
    <xdr:cxnSp macro="">
      <xdr:nvCxnSpPr>
        <xdr:cNvPr id="237" name="直線コネクタ 236"/>
        <xdr:cNvCxnSpPr/>
      </xdr:nvCxnSpPr>
      <xdr:spPr>
        <a:xfrm>
          <a:off x="2019300" y="16334730"/>
          <a:ext cx="889000" cy="41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122847</xdr:rowOff>
    </xdr:from>
    <xdr:to>
      <xdr:col>15</xdr:col>
      <xdr:colOff>101600</xdr:colOff>
      <xdr:row>97</xdr:row>
      <xdr:rowOff>52997</xdr:rowOff>
    </xdr:to>
    <xdr:sp macro="" textlink="">
      <xdr:nvSpPr>
        <xdr:cNvPr id="238" name="フローチャート: 判断 237"/>
        <xdr:cNvSpPr/>
      </xdr:nvSpPr>
      <xdr:spPr>
        <a:xfrm>
          <a:off x="2857500" y="1658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44124</xdr:rowOff>
    </xdr:from>
    <xdr:ext cx="534377" cy="259045"/>
    <xdr:sp macro="" textlink="">
      <xdr:nvSpPr>
        <xdr:cNvPr id="239" name="テキスト ボックス 238"/>
        <xdr:cNvSpPr txBox="1"/>
      </xdr:nvSpPr>
      <xdr:spPr>
        <a:xfrm>
          <a:off x="2641111" y="16674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46980</xdr:rowOff>
    </xdr:from>
    <xdr:to>
      <xdr:col>10</xdr:col>
      <xdr:colOff>114300</xdr:colOff>
      <xdr:row>96</xdr:row>
      <xdr:rowOff>77315</xdr:rowOff>
    </xdr:to>
    <xdr:cxnSp macro="">
      <xdr:nvCxnSpPr>
        <xdr:cNvPr id="240" name="直線コネクタ 239"/>
        <xdr:cNvCxnSpPr/>
      </xdr:nvCxnSpPr>
      <xdr:spPr>
        <a:xfrm flipV="1">
          <a:off x="1130300" y="16334730"/>
          <a:ext cx="889000" cy="201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158921</xdr:rowOff>
    </xdr:from>
    <xdr:to>
      <xdr:col>10</xdr:col>
      <xdr:colOff>165100</xdr:colOff>
      <xdr:row>97</xdr:row>
      <xdr:rowOff>89071</xdr:rowOff>
    </xdr:to>
    <xdr:sp macro="" textlink="">
      <xdr:nvSpPr>
        <xdr:cNvPr id="241" name="フローチャート: 判断 240"/>
        <xdr:cNvSpPr/>
      </xdr:nvSpPr>
      <xdr:spPr>
        <a:xfrm>
          <a:off x="1968500" y="16618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80198</xdr:rowOff>
    </xdr:from>
    <xdr:ext cx="534377" cy="259045"/>
    <xdr:sp macro="" textlink="">
      <xdr:nvSpPr>
        <xdr:cNvPr id="242" name="テキスト ボックス 241"/>
        <xdr:cNvSpPr txBox="1"/>
      </xdr:nvSpPr>
      <xdr:spPr>
        <a:xfrm>
          <a:off x="1752111" y="1671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170328</xdr:rowOff>
    </xdr:from>
    <xdr:to>
      <xdr:col>6</xdr:col>
      <xdr:colOff>38100</xdr:colOff>
      <xdr:row>97</xdr:row>
      <xdr:rowOff>100478</xdr:rowOff>
    </xdr:to>
    <xdr:sp macro="" textlink="">
      <xdr:nvSpPr>
        <xdr:cNvPr id="243" name="フローチャート: 判断 242"/>
        <xdr:cNvSpPr/>
      </xdr:nvSpPr>
      <xdr:spPr>
        <a:xfrm>
          <a:off x="1079500" y="166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91605</xdr:rowOff>
    </xdr:from>
    <xdr:ext cx="534377" cy="259045"/>
    <xdr:sp macro="" textlink="">
      <xdr:nvSpPr>
        <xdr:cNvPr id="244" name="テキスト ボックス 243"/>
        <xdr:cNvSpPr txBox="1"/>
      </xdr:nvSpPr>
      <xdr:spPr>
        <a:xfrm>
          <a:off x="863111" y="1672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22766</xdr:rowOff>
    </xdr:from>
    <xdr:to>
      <xdr:col>24</xdr:col>
      <xdr:colOff>114300</xdr:colOff>
      <xdr:row>96</xdr:row>
      <xdr:rowOff>124366</xdr:rowOff>
    </xdr:to>
    <xdr:sp macro="" textlink="">
      <xdr:nvSpPr>
        <xdr:cNvPr id="250" name="楕円 249"/>
        <xdr:cNvSpPr/>
      </xdr:nvSpPr>
      <xdr:spPr>
        <a:xfrm>
          <a:off x="4584700" y="16481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45643</xdr:rowOff>
    </xdr:from>
    <xdr:ext cx="534377" cy="259045"/>
    <xdr:sp macro="" textlink="">
      <xdr:nvSpPr>
        <xdr:cNvPr id="251" name="衛生費該当値テキスト"/>
        <xdr:cNvSpPr txBox="1"/>
      </xdr:nvSpPr>
      <xdr:spPr>
        <a:xfrm>
          <a:off x="4686300" y="1633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76350</xdr:rowOff>
    </xdr:from>
    <xdr:to>
      <xdr:col>20</xdr:col>
      <xdr:colOff>38100</xdr:colOff>
      <xdr:row>97</xdr:row>
      <xdr:rowOff>6500</xdr:rowOff>
    </xdr:to>
    <xdr:sp macro="" textlink="">
      <xdr:nvSpPr>
        <xdr:cNvPr id="252" name="楕円 251"/>
        <xdr:cNvSpPr/>
      </xdr:nvSpPr>
      <xdr:spPr>
        <a:xfrm>
          <a:off x="3746500" y="1653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23027</xdr:rowOff>
    </xdr:from>
    <xdr:ext cx="534377" cy="259045"/>
    <xdr:sp macro="" textlink="">
      <xdr:nvSpPr>
        <xdr:cNvPr id="253" name="テキスト ボックス 252"/>
        <xdr:cNvSpPr txBox="1"/>
      </xdr:nvSpPr>
      <xdr:spPr>
        <a:xfrm>
          <a:off x="3530111" y="1631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37464</xdr:rowOff>
    </xdr:from>
    <xdr:to>
      <xdr:col>15</xdr:col>
      <xdr:colOff>101600</xdr:colOff>
      <xdr:row>95</xdr:row>
      <xdr:rowOff>139064</xdr:rowOff>
    </xdr:to>
    <xdr:sp macro="" textlink="">
      <xdr:nvSpPr>
        <xdr:cNvPr id="254" name="楕円 253"/>
        <xdr:cNvSpPr/>
      </xdr:nvSpPr>
      <xdr:spPr>
        <a:xfrm>
          <a:off x="2857500" y="1632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155591</xdr:rowOff>
    </xdr:from>
    <xdr:ext cx="534377" cy="259045"/>
    <xdr:sp macro="" textlink="">
      <xdr:nvSpPr>
        <xdr:cNvPr id="255" name="テキスト ボックス 254"/>
        <xdr:cNvSpPr txBox="1"/>
      </xdr:nvSpPr>
      <xdr:spPr>
        <a:xfrm>
          <a:off x="2641111" y="16100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167630</xdr:rowOff>
    </xdr:from>
    <xdr:to>
      <xdr:col>10</xdr:col>
      <xdr:colOff>165100</xdr:colOff>
      <xdr:row>95</xdr:row>
      <xdr:rowOff>97780</xdr:rowOff>
    </xdr:to>
    <xdr:sp macro="" textlink="">
      <xdr:nvSpPr>
        <xdr:cNvPr id="256" name="楕円 255"/>
        <xdr:cNvSpPr/>
      </xdr:nvSpPr>
      <xdr:spPr>
        <a:xfrm>
          <a:off x="1968500" y="1628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114307</xdr:rowOff>
    </xdr:from>
    <xdr:ext cx="534377" cy="259045"/>
    <xdr:sp macro="" textlink="">
      <xdr:nvSpPr>
        <xdr:cNvPr id="257" name="テキスト ボックス 256"/>
        <xdr:cNvSpPr txBox="1"/>
      </xdr:nvSpPr>
      <xdr:spPr>
        <a:xfrm>
          <a:off x="1752111" y="1605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26515</xdr:rowOff>
    </xdr:from>
    <xdr:to>
      <xdr:col>6</xdr:col>
      <xdr:colOff>38100</xdr:colOff>
      <xdr:row>96</xdr:row>
      <xdr:rowOff>128115</xdr:rowOff>
    </xdr:to>
    <xdr:sp macro="" textlink="">
      <xdr:nvSpPr>
        <xdr:cNvPr id="258" name="楕円 257"/>
        <xdr:cNvSpPr/>
      </xdr:nvSpPr>
      <xdr:spPr>
        <a:xfrm>
          <a:off x="1079500" y="1648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144642</xdr:rowOff>
    </xdr:from>
    <xdr:ext cx="534377" cy="259045"/>
    <xdr:sp macro="" textlink="">
      <xdr:nvSpPr>
        <xdr:cNvPr id="259" name="テキスト ボックス 258"/>
        <xdr:cNvSpPr txBox="1"/>
      </xdr:nvSpPr>
      <xdr:spPr>
        <a:xfrm>
          <a:off x="863111" y="16260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9" name="テキスト ボックス 278"/>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1" name="テキスト ボックス 280"/>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116967</xdr:rowOff>
    </xdr:from>
    <xdr:to>
      <xdr:col>54</xdr:col>
      <xdr:colOff>189865</xdr:colOff>
      <xdr:row>39</xdr:row>
      <xdr:rowOff>30734</xdr:rowOff>
    </xdr:to>
    <xdr:cxnSp macro="">
      <xdr:nvCxnSpPr>
        <xdr:cNvPr id="283" name="直線コネクタ 282"/>
        <xdr:cNvCxnSpPr/>
      </xdr:nvCxnSpPr>
      <xdr:spPr>
        <a:xfrm flipV="1">
          <a:off x="10475595" y="5260467"/>
          <a:ext cx="1270" cy="1456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34561</xdr:rowOff>
    </xdr:from>
    <xdr:ext cx="378565" cy="259045"/>
    <xdr:sp macro="" textlink="">
      <xdr:nvSpPr>
        <xdr:cNvPr id="284" name="労働費最小値テキスト"/>
        <xdr:cNvSpPr txBox="1"/>
      </xdr:nvSpPr>
      <xdr:spPr>
        <a:xfrm>
          <a:off x="10528300" y="6721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30734</xdr:rowOff>
    </xdr:from>
    <xdr:to>
      <xdr:col>55</xdr:col>
      <xdr:colOff>88900</xdr:colOff>
      <xdr:row>39</xdr:row>
      <xdr:rowOff>30734</xdr:rowOff>
    </xdr:to>
    <xdr:cxnSp macro="">
      <xdr:nvCxnSpPr>
        <xdr:cNvPr id="285" name="直線コネクタ 284"/>
        <xdr:cNvCxnSpPr/>
      </xdr:nvCxnSpPr>
      <xdr:spPr>
        <a:xfrm>
          <a:off x="10388600" y="6717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63644</xdr:rowOff>
    </xdr:from>
    <xdr:ext cx="534377" cy="259045"/>
    <xdr:sp macro="" textlink="">
      <xdr:nvSpPr>
        <xdr:cNvPr id="286" name="労働費最大値テキスト"/>
        <xdr:cNvSpPr txBox="1"/>
      </xdr:nvSpPr>
      <xdr:spPr>
        <a:xfrm>
          <a:off x="10528300" y="503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11,579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116967</xdr:rowOff>
    </xdr:from>
    <xdr:to>
      <xdr:col>55</xdr:col>
      <xdr:colOff>88900</xdr:colOff>
      <xdr:row>30</xdr:row>
      <xdr:rowOff>116967</xdr:rowOff>
    </xdr:to>
    <xdr:cxnSp macro="">
      <xdr:nvCxnSpPr>
        <xdr:cNvPr id="287" name="直線コネクタ 286"/>
        <xdr:cNvCxnSpPr/>
      </xdr:nvCxnSpPr>
      <xdr:spPr>
        <a:xfrm>
          <a:off x="10388600" y="5260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168275</xdr:rowOff>
    </xdr:from>
    <xdr:to>
      <xdr:col>55</xdr:col>
      <xdr:colOff>0</xdr:colOff>
      <xdr:row>37</xdr:row>
      <xdr:rowOff>9017</xdr:rowOff>
    </xdr:to>
    <xdr:cxnSp macro="">
      <xdr:nvCxnSpPr>
        <xdr:cNvPr id="288" name="直線コネクタ 287"/>
        <xdr:cNvCxnSpPr/>
      </xdr:nvCxnSpPr>
      <xdr:spPr>
        <a:xfrm>
          <a:off x="9639300" y="6340475"/>
          <a:ext cx="8382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124350</xdr:rowOff>
    </xdr:from>
    <xdr:ext cx="469744" cy="259045"/>
    <xdr:sp macro="" textlink="">
      <xdr:nvSpPr>
        <xdr:cNvPr id="289" name="労働費平均値テキスト"/>
        <xdr:cNvSpPr txBox="1"/>
      </xdr:nvSpPr>
      <xdr:spPr>
        <a:xfrm>
          <a:off x="10528300" y="64680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145923</xdr:rowOff>
    </xdr:from>
    <xdr:to>
      <xdr:col>55</xdr:col>
      <xdr:colOff>50800</xdr:colOff>
      <xdr:row>38</xdr:row>
      <xdr:rowOff>76073</xdr:rowOff>
    </xdr:to>
    <xdr:sp macro="" textlink="">
      <xdr:nvSpPr>
        <xdr:cNvPr id="290" name="フローチャート: 判断 289"/>
        <xdr:cNvSpPr/>
      </xdr:nvSpPr>
      <xdr:spPr>
        <a:xfrm>
          <a:off x="10426700" y="648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168275</xdr:rowOff>
    </xdr:from>
    <xdr:to>
      <xdr:col>50</xdr:col>
      <xdr:colOff>114300</xdr:colOff>
      <xdr:row>37</xdr:row>
      <xdr:rowOff>101727</xdr:rowOff>
    </xdr:to>
    <xdr:cxnSp macro="">
      <xdr:nvCxnSpPr>
        <xdr:cNvPr id="291" name="直線コネクタ 290"/>
        <xdr:cNvCxnSpPr/>
      </xdr:nvCxnSpPr>
      <xdr:spPr>
        <a:xfrm flipV="1">
          <a:off x="8750300" y="6340475"/>
          <a:ext cx="889000" cy="104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153543</xdr:rowOff>
    </xdr:from>
    <xdr:to>
      <xdr:col>50</xdr:col>
      <xdr:colOff>165100</xdr:colOff>
      <xdr:row>38</xdr:row>
      <xdr:rowOff>83693</xdr:rowOff>
    </xdr:to>
    <xdr:sp macro="" textlink="">
      <xdr:nvSpPr>
        <xdr:cNvPr id="292" name="フローチャート: 判断 291"/>
        <xdr:cNvSpPr/>
      </xdr:nvSpPr>
      <xdr:spPr>
        <a:xfrm>
          <a:off x="9588500" y="649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74820</xdr:rowOff>
    </xdr:from>
    <xdr:ext cx="469744" cy="259045"/>
    <xdr:sp macro="" textlink="">
      <xdr:nvSpPr>
        <xdr:cNvPr id="293" name="テキスト ボックス 292"/>
        <xdr:cNvSpPr txBox="1"/>
      </xdr:nvSpPr>
      <xdr:spPr>
        <a:xfrm>
          <a:off x="9404428" y="658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101727</xdr:rowOff>
    </xdr:from>
    <xdr:to>
      <xdr:col>45</xdr:col>
      <xdr:colOff>177800</xdr:colOff>
      <xdr:row>37</xdr:row>
      <xdr:rowOff>122174</xdr:rowOff>
    </xdr:to>
    <xdr:cxnSp macro="">
      <xdr:nvCxnSpPr>
        <xdr:cNvPr id="294" name="直線コネクタ 293"/>
        <xdr:cNvCxnSpPr/>
      </xdr:nvCxnSpPr>
      <xdr:spPr>
        <a:xfrm flipV="1">
          <a:off x="7861300" y="6445377"/>
          <a:ext cx="889000" cy="20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136144</xdr:rowOff>
    </xdr:from>
    <xdr:to>
      <xdr:col>46</xdr:col>
      <xdr:colOff>38100</xdr:colOff>
      <xdr:row>38</xdr:row>
      <xdr:rowOff>66294</xdr:rowOff>
    </xdr:to>
    <xdr:sp macro="" textlink="">
      <xdr:nvSpPr>
        <xdr:cNvPr id="295" name="フローチャート: 判断 294"/>
        <xdr:cNvSpPr/>
      </xdr:nvSpPr>
      <xdr:spPr>
        <a:xfrm>
          <a:off x="8699500" y="647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57421</xdr:rowOff>
    </xdr:from>
    <xdr:ext cx="469744" cy="259045"/>
    <xdr:sp macro="" textlink="">
      <xdr:nvSpPr>
        <xdr:cNvPr id="296" name="テキスト ボックス 295"/>
        <xdr:cNvSpPr txBox="1"/>
      </xdr:nvSpPr>
      <xdr:spPr>
        <a:xfrm>
          <a:off x="8515428" y="657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84328</xdr:rowOff>
    </xdr:from>
    <xdr:to>
      <xdr:col>41</xdr:col>
      <xdr:colOff>50800</xdr:colOff>
      <xdr:row>37</xdr:row>
      <xdr:rowOff>122174</xdr:rowOff>
    </xdr:to>
    <xdr:cxnSp macro="">
      <xdr:nvCxnSpPr>
        <xdr:cNvPr id="297" name="直線コネクタ 296"/>
        <xdr:cNvCxnSpPr/>
      </xdr:nvCxnSpPr>
      <xdr:spPr>
        <a:xfrm>
          <a:off x="6972300" y="6427978"/>
          <a:ext cx="889000" cy="37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115062</xdr:rowOff>
    </xdr:from>
    <xdr:to>
      <xdr:col>41</xdr:col>
      <xdr:colOff>101600</xdr:colOff>
      <xdr:row>38</xdr:row>
      <xdr:rowOff>45212</xdr:rowOff>
    </xdr:to>
    <xdr:sp macro="" textlink="">
      <xdr:nvSpPr>
        <xdr:cNvPr id="298" name="フローチャート: 判断 297"/>
        <xdr:cNvSpPr/>
      </xdr:nvSpPr>
      <xdr:spPr>
        <a:xfrm>
          <a:off x="7810500" y="645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36339</xdr:rowOff>
    </xdr:from>
    <xdr:ext cx="469744" cy="259045"/>
    <xdr:sp macro="" textlink="">
      <xdr:nvSpPr>
        <xdr:cNvPr id="299" name="テキスト ボックス 298"/>
        <xdr:cNvSpPr txBox="1"/>
      </xdr:nvSpPr>
      <xdr:spPr>
        <a:xfrm>
          <a:off x="7626428" y="655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89535</xdr:rowOff>
    </xdr:from>
    <xdr:to>
      <xdr:col>36</xdr:col>
      <xdr:colOff>165100</xdr:colOff>
      <xdr:row>38</xdr:row>
      <xdr:rowOff>19685</xdr:rowOff>
    </xdr:to>
    <xdr:sp macro="" textlink="">
      <xdr:nvSpPr>
        <xdr:cNvPr id="300" name="フローチャート: 判断 299"/>
        <xdr:cNvSpPr/>
      </xdr:nvSpPr>
      <xdr:spPr>
        <a:xfrm>
          <a:off x="6921500" y="6433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10812</xdr:rowOff>
    </xdr:from>
    <xdr:ext cx="469744" cy="259045"/>
    <xdr:sp macro="" textlink="">
      <xdr:nvSpPr>
        <xdr:cNvPr id="301" name="テキスト ボックス 300"/>
        <xdr:cNvSpPr txBox="1"/>
      </xdr:nvSpPr>
      <xdr:spPr>
        <a:xfrm>
          <a:off x="6737428" y="6525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129667</xdr:rowOff>
    </xdr:from>
    <xdr:to>
      <xdr:col>55</xdr:col>
      <xdr:colOff>50800</xdr:colOff>
      <xdr:row>37</xdr:row>
      <xdr:rowOff>59817</xdr:rowOff>
    </xdr:to>
    <xdr:sp macro="" textlink="">
      <xdr:nvSpPr>
        <xdr:cNvPr id="307" name="楕円 306"/>
        <xdr:cNvSpPr/>
      </xdr:nvSpPr>
      <xdr:spPr>
        <a:xfrm>
          <a:off x="10426700" y="630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152544</xdr:rowOff>
    </xdr:from>
    <xdr:ext cx="469744" cy="259045"/>
    <xdr:sp macro="" textlink="">
      <xdr:nvSpPr>
        <xdr:cNvPr id="308" name="労働費該当値テキスト"/>
        <xdr:cNvSpPr txBox="1"/>
      </xdr:nvSpPr>
      <xdr:spPr>
        <a:xfrm>
          <a:off x="10528300" y="6153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117475</xdr:rowOff>
    </xdr:from>
    <xdr:to>
      <xdr:col>50</xdr:col>
      <xdr:colOff>165100</xdr:colOff>
      <xdr:row>37</xdr:row>
      <xdr:rowOff>47625</xdr:rowOff>
    </xdr:to>
    <xdr:sp macro="" textlink="">
      <xdr:nvSpPr>
        <xdr:cNvPr id="309" name="楕円 308"/>
        <xdr:cNvSpPr/>
      </xdr:nvSpPr>
      <xdr:spPr>
        <a:xfrm>
          <a:off x="9588500" y="628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64152</xdr:rowOff>
    </xdr:from>
    <xdr:ext cx="469744" cy="259045"/>
    <xdr:sp macro="" textlink="">
      <xdr:nvSpPr>
        <xdr:cNvPr id="310" name="テキスト ボックス 309"/>
        <xdr:cNvSpPr txBox="1"/>
      </xdr:nvSpPr>
      <xdr:spPr>
        <a:xfrm>
          <a:off x="9404428" y="6064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50927</xdr:rowOff>
    </xdr:from>
    <xdr:to>
      <xdr:col>46</xdr:col>
      <xdr:colOff>38100</xdr:colOff>
      <xdr:row>37</xdr:row>
      <xdr:rowOff>152527</xdr:rowOff>
    </xdr:to>
    <xdr:sp macro="" textlink="">
      <xdr:nvSpPr>
        <xdr:cNvPr id="311" name="楕円 310"/>
        <xdr:cNvSpPr/>
      </xdr:nvSpPr>
      <xdr:spPr>
        <a:xfrm>
          <a:off x="8699500" y="639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169054</xdr:rowOff>
    </xdr:from>
    <xdr:ext cx="469744" cy="259045"/>
    <xdr:sp macro="" textlink="">
      <xdr:nvSpPr>
        <xdr:cNvPr id="312" name="テキスト ボックス 311"/>
        <xdr:cNvSpPr txBox="1"/>
      </xdr:nvSpPr>
      <xdr:spPr>
        <a:xfrm>
          <a:off x="8515428" y="616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71374</xdr:rowOff>
    </xdr:from>
    <xdr:to>
      <xdr:col>41</xdr:col>
      <xdr:colOff>101600</xdr:colOff>
      <xdr:row>38</xdr:row>
      <xdr:rowOff>1524</xdr:rowOff>
    </xdr:to>
    <xdr:sp macro="" textlink="">
      <xdr:nvSpPr>
        <xdr:cNvPr id="313" name="楕円 312"/>
        <xdr:cNvSpPr/>
      </xdr:nvSpPr>
      <xdr:spPr>
        <a:xfrm>
          <a:off x="7810500" y="6415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18051</xdr:rowOff>
    </xdr:from>
    <xdr:ext cx="469744" cy="259045"/>
    <xdr:sp macro="" textlink="">
      <xdr:nvSpPr>
        <xdr:cNvPr id="314" name="テキスト ボックス 313"/>
        <xdr:cNvSpPr txBox="1"/>
      </xdr:nvSpPr>
      <xdr:spPr>
        <a:xfrm>
          <a:off x="7626428" y="6190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33528</xdr:rowOff>
    </xdr:from>
    <xdr:to>
      <xdr:col>36</xdr:col>
      <xdr:colOff>165100</xdr:colOff>
      <xdr:row>37</xdr:row>
      <xdr:rowOff>135128</xdr:rowOff>
    </xdr:to>
    <xdr:sp macro="" textlink="">
      <xdr:nvSpPr>
        <xdr:cNvPr id="315" name="楕円 314"/>
        <xdr:cNvSpPr/>
      </xdr:nvSpPr>
      <xdr:spPr>
        <a:xfrm>
          <a:off x="6921500" y="6377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151655</xdr:rowOff>
    </xdr:from>
    <xdr:ext cx="469744" cy="259045"/>
    <xdr:sp macro="" textlink="">
      <xdr:nvSpPr>
        <xdr:cNvPr id="316" name="テキスト ボックス 315"/>
        <xdr:cNvSpPr txBox="1"/>
      </xdr:nvSpPr>
      <xdr:spPr>
        <a:xfrm>
          <a:off x="6737428" y="6152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0" name="テキスト ボックス 329"/>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2" name="テキスト ボックス 331"/>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4" name="テキスト ボックス 333"/>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6" name="テキスト ボックス 335"/>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38" name="テキスト ボックス 337"/>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140941</xdr:rowOff>
    </xdr:from>
    <xdr:to>
      <xdr:col>54</xdr:col>
      <xdr:colOff>189865</xdr:colOff>
      <xdr:row>59</xdr:row>
      <xdr:rowOff>91694</xdr:rowOff>
    </xdr:to>
    <xdr:cxnSp macro="">
      <xdr:nvCxnSpPr>
        <xdr:cNvPr id="342" name="直線コネクタ 341"/>
        <xdr:cNvCxnSpPr/>
      </xdr:nvCxnSpPr>
      <xdr:spPr>
        <a:xfrm flipV="1">
          <a:off x="10475595" y="8713441"/>
          <a:ext cx="1270" cy="1493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95521</xdr:rowOff>
    </xdr:from>
    <xdr:ext cx="378565" cy="259045"/>
    <xdr:sp macro="" textlink="">
      <xdr:nvSpPr>
        <xdr:cNvPr id="343" name="農林水産業費最小値テキスト"/>
        <xdr:cNvSpPr txBox="1"/>
      </xdr:nvSpPr>
      <xdr:spPr>
        <a:xfrm>
          <a:off x="10528300" y="102110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91694</xdr:rowOff>
    </xdr:from>
    <xdr:to>
      <xdr:col>55</xdr:col>
      <xdr:colOff>88900</xdr:colOff>
      <xdr:row>59</xdr:row>
      <xdr:rowOff>91694</xdr:rowOff>
    </xdr:to>
    <xdr:cxnSp macro="">
      <xdr:nvCxnSpPr>
        <xdr:cNvPr id="344" name="直線コネクタ 343"/>
        <xdr:cNvCxnSpPr/>
      </xdr:nvCxnSpPr>
      <xdr:spPr>
        <a:xfrm>
          <a:off x="10388600" y="10207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87618</xdr:rowOff>
    </xdr:from>
    <xdr:ext cx="534377" cy="259045"/>
    <xdr:sp macro="" textlink="">
      <xdr:nvSpPr>
        <xdr:cNvPr id="345" name="農林水産業費最大値テキスト"/>
        <xdr:cNvSpPr txBox="1"/>
      </xdr:nvSpPr>
      <xdr:spPr>
        <a:xfrm>
          <a:off x="10528300" y="8488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45,962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140941</xdr:rowOff>
    </xdr:from>
    <xdr:to>
      <xdr:col>55</xdr:col>
      <xdr:colOff>88900</xdr:colOff>
      <xdr:row>50</xdr:row>
      <xdr:rowOff>140941</xdr:rowOff>
    </xdr:to>
    <xdr:cxnSp macro="">
      <xdr:nvCxnSpPr>
        <xdr:cNvPr id="346" name="直線コネクタ 345"/>
        <xdr:cNvCxnSpPr/>
      </xdr:nvCxnSpPr>
      <xdr:spPr>
        <a:xfrm>
          <a:off x="10388600" y="8713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54694</xdr:rowOff>
    </xdr:from>
    <xdr:to>
      <xdr:col>55</xdr:col>
      <xdr:colOff>0</xdr:colOff>
      <xdr:row>56</xdr:row>
      <xdr:rowOff>80166</xdr:rowOff>
    </xdr:to>
    <xdr:cxnSp macro="">
      <xdr:nvCxnSpPr>
        <xdr:cNvPr id="347" name="直線コネクタ 346"/>
        <xdr:cNvCxnSpPr/>
      </xdr:nvCxnSpPr>
      <xdr:spPr>
        <a:xfrm flipV="1">
          <a:off x="9639300" y="9655894"/>
          <a:ext cx="838200" cy="25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110144</xdr:rowOff>
    </xdr:from>
    <xdr:ext cx="534377" cy="259045"/>
    <xdr:sp macro="" textlink="">
      <xdr:nvSpPr>
        <xdr:cNvPr id="348" name="農林水産業費平均値テキスト"/>
        <xdr:cNvSpPr txBox="1"/>
      </xdr:nvSpPr>
      <xdr:spPr>
        <a:xfrm>
          <a:off x="10528300" y="9368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87267</xdr:rowOff>
    </xdr:from>
    <xdr:to>
      <xdr:col>55</xdr:col>
      <xdr:colOff>50800</xdr:colOff>
      <xdr:row>56</xdr:row>
      <xdr:rowOff>17417</xdr:rowOff>
    </xdr:to>
    <xdr:sp macro="" textlink="">
      <xdr:nvSpPr>
        <xdr:cNvPr id="349" name="フローチャート: 判断 348"/>
        <xdr:cNvSpPr/>
      </xdr:nvSpPr>
      <xdr:spPr>
        <a:xfrm>
          <a:off x="10426700" y="951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80166</xdr:rowOff>
    </xdr:from>
    <xdr:to>
      <xdr:col>50</xdr:col>
      <xdr:colOff>114300</xdr:colOff>
      <xdr:row>56</xdr:row>
      <xdr:rowOff>84803</xdr:rowOff>
    </xdr:to>
    <xdr:cxnSp macro="">
      <xdr:nvCxnSpPr>
        <xdr:cNvPr id="350" name="直線コネクタ 349"/>
        <xdr:cNvCxnSpPr/>
      </xdr:nvCxnSpPr>
      <xdr:spPr>
        <a:xfrm flipV="1">
          <a:off x="8750300" y="9681366"/>
          <a:ext cx="889000" cy="4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163391</xdr:rowOff>
    </xdr:from>
    <xdr:to>
      <xdr:col>50</xdr:col>
      <xdr:colOff>165100</xdr:colOff>
      <xdr:row>56</xdr:row>
      <xdr:rowOff>93541</xdr:rowOff>
    </xdr:to>
    <xdr:sp macro="" textlink="">
      <xdr:nvSpPr>
        <xdr:cNvPr id="351" name="フローチャート: 判断 350"/>
        <xdr:cNvSpPr/>
      </xdr:nvSpPr>
      <xdr:spPr>
        <a:xfrm>
          <a:off x="9588500" y="9593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110068</xdr:rowOff>
    </xdr:from>
    <xdr:ext cx="534377" cy="259045"/>
    <xdr:sp macro="" textlink="">
      <xdr:nvSpPr>
        <xdr:cNvPr id="352" name="テキスト ボックス 351"/>
        <xdr:cNvSpPr txBox="1"/>
      </xdr:nvSpPr>
      <xdr:spPr>
        <a:xfrm>
          <a:off x="9372111" y="9368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140745</xdr:rowOff>
    </xdr:from>
    <xdr:to>
      <xdr:col>45</xdr:col>
      <xdr:colOff>177800</xdr:colOff>
      <xdr:row>56</xdr:row>
      <xdr:rowOff>84803</xdr:rowOff>
    </xdr:to>
    <xdr:cxnSp macro="">
      <xdr:nvCxnSpPr>
        <xdr:cNvPr id="353" name="直線コネクタ 352"/>
        <xdr:cNvCxnSpPr/>
      </xdr:nvCxnSpPr>
      <xdr:spPr>
        <a:xfrm>
          <a:off x="7861300" y="9570495"/>
          <a:ext cx="889000" cy="115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165938</xdr:rowOff>
    </xdr:from>
    <xdr:to>
      <xdr:col>46</xdr:col>
      <xdr:colOff>38100</xdr:colOff>
      <xdr:row>57</xdr:row>
      <xdr:rowOff>96088</xdr:rowOff>
    </xdr:to>
    <xdr:sp macro="" textlink="">
      <xdr:nvSpPr>
        <xdr:cNvPr id="354" name="フローチャート: 判断 353"/>
        <xdr:cNvSpPr/>
      </xdr:nvSpPr>
      <xdr:spPr>
        <a:xfrm>
          <a:off x="8699500" y="9767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87215</xdr:rowOff>
    </xdr:from>
    <xdr:ext cx="534377" cy="259045"/>
    <xdr:sp macro="" textlink="">
      <xdr:nvSpPr>
        <xdr:cNvPr id="355" name="テキスト ボックス 354"/>
        <xdr:cNvSpPr txBox="1"/>
      </xdr:nvSpPr>
      <xdr:spPr>
        <a:xfrm>
          <a:off x="8483111" y="985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140745</xdr:rowOff>
    </xdr:from>
    <xdr:to>
      <xdr:col>41</xdr:col>
      <xdr:colOff>50800</xdr:colOff>
      <xdr:row>56</xdr:row>
      <xdr:rowOff>81473</xdr:rowOff>
    </xdr:to>
    <xdr:cxnSp macro="">
      <xdr:nvCxnSpPr>
        <xdr:cNvPr id="356" name="直線コネクタ 355"/>
        <xdr:cNvCxnSpPr/>
      </xdr:nvCxnSpPr>
      <xdr:spPr>
        <a:xfrm flipV="1">
          <a:off x="6972300" y="9570495"/>
          <a:ext cx="889000" cy="11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118945</xdr:rowOff>
    </xdr:from>
    <xdr:to>
      <xdr:col>41</xdr:col>
      <xdr:colOff>101600</xdr:colOff>
      <xdr:row>58</xdr:row>
      <xdr:rowOff>49095</xdr:rowOff>
    </xdr:to>
    <xdr:sp macro="" textlink="">
      <xdr:nvSpPr>
        <xdr:cNvPr id="357" name="フローチャート: 判断 356"/>
        <xdr:cNvSpPr/>
      </xdr:nvSpPr>
      <xdr:spPr>
        <a:xfrm>
          <a:off x="7810500" y="989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40222</xdr:rowOff>
    </xdr:from>
    <xdr:ext cx="469744" cy="259045"/>
    <xdr:sp macro="" textlink="">
      <xdr:nvSpPr>
        <xdr:cNvPr id="358" name="テキスト ボックス 357"/>
        <xdr:cNvSpPr txBox="1"/>
      </xdr:nvSpPr>
      <xdr:spPr>
        <a:xfrm>
          <a:off x="7626428" y="9984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149316</xdr:rowOff>
    </xdr:from>
    <xdr:to>
      <xdr:col>36</xdr:col>
      <xdr:colOff>165100</xdr:colOff>
      <xdr:row>58</xdr:row>
      <xdr:rowOff>79466</xdr:rowOff>
    </xdr:to>
    <xdr:sp macro="" textlink="">
      <xdr:nvSpPr>
        <xdr:cNvPr id="359" name="フローチャート: 判断 358"/>
        <xdr:cNvSpPr/>
      </xdr:nvSpPr>
      <xdr:spPr>
        <a:xfrm>
          <a:off x="6921500" y="9921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70593</xdr:rowOff>
    </xdr:from>
    <xdr:ext cx="469744" cy="259045"/>
    <xdr:sp macro="" textlink="">
      <xdr:nvSpPr>
        <xdr:cNvPr id="360" name="テキスト ボックス 359"/>
        <xdr:cNvSpPr txBox="1"/>
      </xdr:nvSpPr>
      <xdr:spPr>
        <a:xfrm>
          <a:off x="6737428" y="10014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3894</xdr:rowOff>
    </xdr:from>
    <xdr:to>
      <xdr:col>55</xdr:col>
      <xdr:colOff>50800</xdr:colOff>
      <xdr:row>56</xdr:row>
      <xdr:rowOff>105494</xdr:rowOff>
    </xdr:to>
    <xdr:sp macro="" textlink="">
      <xdr:nvSpPr>
        <xdr:cNvPr id="366" name="楕円 365"/>
        <xdr:cNvSpPr/>
      </xdr:nvSpPr>
      <xdr:spPr>
        <a:xfrm>
          <a:off x="10426700" y="9605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153771</xdr:rowOff>
    </xdr:from>
    <xdr:ext cx="534377" cy="259045"/>
    <xdr:sp macro="" textlink="">
      <xdr:nvSpPr>
        <xdr:cNvPr id="367" name="農林水産業費該当値テキスト"/>
        <xdr:cNvSpPr txBox="1"/>
      </xdr:nvSpPr>
      <xdr:spPr>
        <a:xfrm>
          <a:off x="10528300" y="958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29366</xdr:rowOff>
    </xdr:from>
    <xdr:to>
      <xdr:col>50</xdr:col>
      <xdr:colOff>165100</xdr:colOff>
      <xdr:row>56</xdr:row>
      <xdr:rowOff>130966</xdr:rowOff>
    </xdr:to>
    <xdr:sp macro="" textlink="">
      <xdr:nvSpPr>
        <xdr:cNvPr id="368" name="楕円 367"/>
        <xdr:cNvSpPr/>
      </xdr:nvSpPr>
      <xdr:spPr>
        <a:xfrm>
          <a:off x="9588500" y="9630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122093</xdr:rowOff>
    </xdr:from>
    <xdr:ext cx="534377" cy="259045"/>
    <xdr:sp macro="" textlink="">
      <xdr:nvSpPr>
        <xdr:cNvPr id="369" name="テキスト ボックス 368"/>
        <xdr:cNvSpPr txBox="1"/>
      </xdr:nvSpPr>
      <xdr:spPr>
        <a:xfrm>
          <a:off x="9372111" y="9723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34003</xdr:rowOff>
    </xdr:from>
    <xdr:to>
      <xdr:col>46</xdr:col>
      <xdr:colOff>38100</xdr:colOff>
      <xdr:row>56</xdr:row>
      <xdr:rowOff>135603</xdr:rowOff>
    </xdr:to>
    <xdr:sp macro="" textlink="">
      <xdr:nvSpPr>
        <xdr:cNvPr id="370" name="楕円 369"/>
        <xdr:cNvSpPr/>
      </xdr:nvSpPr>
      <xdr:spPr>
        <a:xfrm>
          <a:off x="8699500" y="9635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152130</xdr:rowOff>
    </xdr:from>
    <xdr:ext cx="534377" cy="259045"/>
    <xdr:sp macro="" textlink="">
      <xdr:nvSpPr>
        <xdr:cNvPr id="371" name="テキスト ボックス 370"/>
        <xdr:cNvSpPr txBox="1"/>
      </xdr:nvSpPr>
      <xdr:spPr>
        <a:xfrm>
          <a:off x="8483111" y="9410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89945</xdr:rowOff>
    </xdr:from>
    <xdr:to>
      <xdr:col>41</xdr:col>
      <xdr:colOff>101600</xdr:colOff>
      <xdr:row>56</xdr:row>
      <xdr:rowOff>20095</xdr:rowOff>
    </xdr:to>
    <xdr:sp macro="" textlink="">
      <xdr:nvSpPr>
        <xdr:cNvPr id="372" name="楕円 371"/>
        <xdr:cNvSpPr/>
      </xdr:nvSpPr>
      <xdr:spPr>
        <a:xfrm>
          <a:off x="7810500" y="951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36622</xdr:rowOff>
    </xdr:from>
    <xdr:ext cx="534377" cy="259045"/>
    <xdr:sp macro="" textlink="">
      <xdr:nvSpPr>
        <xdr:cNvPr id="373" name="テキスト ボックス 372"/>
        <xdr:cNvSpPr txBox="1"/>
      </xdr:nvSpPr>
      <xdr:spPr>
        <a:xfrm>
          <a:off x="7594111" y="9294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30673</xdr:rowOff>
    </xdr:from>
    <xdr:to>
      <xdr:col>36</xdr:col>
      <xdr:colOff>165100</xdr:colOff>
      <xdr:row>56</xdr:row>
      <xdr:rowOff>132273</xdr:rowOff>
    </xdr:to>
    <xdr:sp macro="" textlink="">
      <xdr:nvSpPr>
        <xdr:cNvPr id="374" name="楕円 373"/>
        <xdr:cNvSpPr/>
      </xdr:nvSpPr>
      <xdr:spPr>
        <a:xfrm>
          <a:off x="6921500" y="9631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148800</xdr:rowOff>
    </xdr:from>
    <xdr:ext cx="534377" cy="259045"/>
    <xdr:sp macro="" textlink="">
      <xdr:nvSpPr>
        <xdr:cNvPr id="375" name="テキスト ボックス 374"/>
        <xdr:cNvSpPr txBox="1"/>
      </xdr:nvSpPr>
      <xdr:spPr>
        <a:xfrm>
          <a:off x="6705111" y="940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100000</xdr:rowOff>
    </xdr:from>
    <xdr:to>
      <xdr:col>54</xdr:col>
      <xdr:colOff>189865</xdr:colOff>
      <xdr:row>79</xdr:row>
      <xdr:rowOff>17818</xdr:rowOff>
    </xdr:to>
    <xdr:cxnSp macro="">
      <xdr:nvCxnSpPr>
        <xdr:cNvPr id="399" name="直線コネクタ 398"/>
        <xdr:cNvCxnSpPr/>
      </xdr:nvCxnSpPr>
      <xdr:spPr>
        <a:xfrm flipV="1">
          <a:off x="10475595" y="12272950"/>
          <a:ext cx="1270" cy="1289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21645</xdr:rowOff>
    </xdr:from>
    <xdr:ext cx="378565" cy="259045"/>
    <xdr:sp macro="" textlink="">
      <xdr:nvSpPr>
        <xdr:cNvPr id="400" name="商工費最小値テキスト"/>
        <xdr:cNvSpPr txBox="1"/>
      </xdr:nvSpPr>
      <xdr:spPr>
        <a:xfrm>
          <a:off x="10528300" y="135661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17818</xdr:rowOff>
    </xdr:from>
    <xdr:to>
      <xdr:col>55</xdr:col>
      <xdr:colOff>88900</xdr:colOff>
      <xdr:row>79</xdr:row>
      <xdr:rowOff>17818</xdr:rowOff>
    </xdr:to>
    <xdr:cxnSp macro="">
      <xdr:nvCxnSpPr>
        <xdr:cNvPr id="401" name="直線コネクタ 400"/>
        <xdr:cNvCxnSpPr/>
      </xdr:nvCxnSpPr>
      <xdr:spPr>
        <a:xfrm>
          <a:off x="10388600" y="1356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46677</xdr:rowOff>
    </xdr:from>
    <xdr:ext cx="534377" cy="259045"/>
    <xdr:sp macro="" textlink="">
      <xdr:nvSpPr>
        <xdr:cNvPr id="402" name="商工費最大値テキスト"/>
        <xdr:cNvSpPr txBox="1"/>
      </xdr:nvSpPr>
      <xdr:spPr>
        <a:xfrm>
          <a:off x="10528300" y="1204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100000</xdr:rowOff>
    </xdr:from>
    <xdr:to>
      <xdr:col>55</xdr:col>
      <xdr:colOff>88900</xdr:colOff>
      <xdr:row>71</xdr:row>
      <xdr:rowOff>100000</xdr:rowOff>
    </xdr:to>
    <xdr:cxnSp macro="">
      <xdr:nvCxnSpPr>
        <xdr:cNvPr id="403" name="直線コネクタ 402"/>
        <xdr:cNvCxnSpPr/>
      </xdr:nvCxnSpPr>
      <xdr:spPr>
        <a:xfrm>
          <a:off x="10388600" y="12272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95504</xdr:rowOff>
    </xdr:from>
    <xdr:to>
      <xdr:col>55</xdr:col>
      <xdr:colOff>0</xdr:colOff>
      <xdr:row>75</xdr:row>
      <xdr:rowOff>128156</xdr:rowOff>
    </xdr:to>
    <xdr:cxnSp macro="">
      <xdr:nvCxnSpPr>
        <xdr:cNvPr id="404" name="直線コネクタ 403"/>
        <xdr:cNvCxnSpPr/>
      </xdr:nvCxnSpPr>
      <xdr:spPr>
        <a:xfrm>
          <a:off x="9639300" y="12954254"/>
          <a:ext cx="838200" cy="32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162386</xdr:rowOff>
    </xdr:from>
    <xdr:ext cx="534377" cy="259045"/>
    <xdr:sp macro="" textlink="">
      <xdr:nvSpPr>
        <xdr:cNvPr id="405" name="商工費平均値テキスト"/>
        <xdr:cNvSpPr txBox="1"/>
      </xdr:nvSpPr>
      <xdr:spPr>
        <a:xfrm>
          <a:off x="10528300" y="130211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12509</xdr:rowOff>
    </xdr:from>
    <xdr:to>
      <xdr:col>55</xdr:col>
      <xdr:colOff>50800</xdr:colOff>
      <xdr:row>76</xdr:row>
      <xdr:rowOff>114109</xdr:rowOff>
    </xdr:to>
    <xdr:sp macro="" textlink="">
      <xdr:nvSpPr>
        <xdr:cNvPr id="406" name="フローチャート: 判断 405"/>
        <xdr:cNvSpPr/>
      </xdr:nvSpPr>
      <xdr:spPr>
        <a:xfrm>
          <a:off x="10426700" y="13042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95504</xdr:rowOff>
    </xdr:from>
    <xdr:to>
      <xdr:col>50</xdr:col>
      <xdr:colOff>114300</xdr:colOff>
      <xdr:row>76</xdr:row>
      <xdr:rowOff>33934</xdr:rowOff>
    </xdr:to>
    <xdr:cxnSp macro="">
      <xdr:nvCxnSpPr>
        <xdr:cNvPr id="407" name="直線コネクタ 406"/>
        <xdr:cNvCxnSpPr/>
      </xdr:nvCxnSpPr>
      <xdr:spPr>
        <a:xfrm flipV="1">
          <a:off x="8750300" y="12954254"/>
          <a:ext cx="889000" cy="109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13309</xdr:rowOff>
    </xdr:from>
    <xdr:to>
      <xdr:col>50</xdr:col>
      <xdr:colOff>165100</xdr:colOff>
      <xdr:row>76</xdr:row>
      <xdr:rowOff>114909</xdr:rowOff>
    </xdr:to>
    <xdr:sp macro="" textlink="">
      <xdr:nvSpPr>
        <xdr:cNvPr id="408" name="フローチャート: 判断 407"/>
        <xdr:cNvSpPr/>
      </xdr:nvSpPr>
      <xdr:spPr>
        <a:xfrm>
          <a:off x="9588500" y="13043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106036</xdr:rowOff>
    </xdr:from>
    <xdr:ext cx="534377" cy="259045"/>
    <xdr:sp macro="" textlink="">
      <xdr:nvSpPr>
        <xdr:cNvPr id="409" name="テキスト ボックス 408"/>
        <xdr:cNvSpPr txBox="1"/>
      </xdr:nvSpPr>
      <xdr:spPr>
        <a:xfrm>
          <a:off x="9372111" y="13136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33934</xdr:rowOff>
    </xdr:from>
    <xdr:to>
      <xdr:col>45</xdr:col>
      <xdr:colOff>177800</xdr:colOff>
      <xdr:row>77</xdr:row>
      <xdr:rowOff>110401</xdr:rowOff>
    </xdr:to>
    <xdr:cxnSp macro="">
      <xdr:nvCxnSpPr>
        <xdr:cNvPr id="410" name="直線コネクタ 409"/>
        <xdr:cNvCxnSpPr/>
      </xdr:nvCxnSpPr>
      <xdr:spPr>
        <a:xfrm flipV="1">
          <a:off x="7861300" y="13064134"/>
          <a:ext cx="889000" cy="247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56401</xdr:rowOff>
    </xdr:from>
    <xdr:to>
      <xdr:col>46</xdr:col>
      <xdr:colOff>38100</xdr:colOff>
      <xdr:row>76</xdr:row>
      <xdr:rowOff>158001</xdr:rowOff>
    </xdr:to>
    <xdr:sp macro="" textlink="">
      <xdr:nvSpPr>
        <xdr:cNvPr id="411" name="フローチャート: 判断 410"/>
        <xdr:cNvSpPr/>
      </xdr:nvSpPr>
      <xdr:spPr>
        <a:xfrm>
          <a:off x="8699500" y="13086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149128</xdr:rowOff>
    </xdr:from>
    <xdr:ext cx="534377" cy="259045"/>
    <xdr:sp macro="" textlink="">
      <xdr:nvSpPr>
        <xdr:cNvPr id="412" name="テキスト ボックス 411"/>
        <xdr:cNvSpPr txBox="1"/>
      </xdr:nvSpPr>
      <xdr:spPr>
        <a:xfrm>
          <a:off x="8483111" y="13179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103048</xdr:rowOff>
    </xdr:from>
    <xdr:to>
      <xdr:col>41</xdr:col>
      <xdr:colOff>50800</xdr:colOff>
      <xdr:row>77</xdr:row>
      <xdr:rowOff>110401</xdr:rowOff>
    </xdr:to>
    <xdr:cxnSp macro="">
      <xdr:nvCxnSpPr>
        <xdr:cNvPr id="413" name="直線コネクタ 412"/>
        <xdr:cNvCxnSpPr/>
      </xdr:nvCxnSpPr>
      <xdr:spPr>
        <a:xfrm>
          <a:off x="6972300" y="13304698"/>
          <a:ext cx="889000" cy="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20244</xdr:rowOff>
    </xdr:from>
    <xdr:to>
      <xdr:col>41</xdr:col>
      <xdr:colOff>101600</xdr:colOff>
      <xdr:row>77</xdr:row>
      <xdr:rowOff>121844</xdr:rowOff>
    </xdr:to>
    <xdr:sp macro="" textlink="">
      <xdr:nvSpPr>
        <xdr:cNvPr id="414" name="フローチャート: 判断 413"/>
        <xdr:cNvSpPr/>
      </xdr:nvSpPr>
      <xdr:spPr>
        <a:xfrm>
          <a:off x="7810500" y="13221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138371</xdr:rowOff>
    </xdr:from>
    <xdr:ext cx="469744" cy="259045"/>
    <xdr:sp macro="" textlink="">
      <xdr:nvSpPr>
        <xdr:cNvPr id="415" name="テキスト ボックス 414"/>
        <xdr:cNvSpPr txBox="1"/>
      </xdr:nvSpPr>
      <xdr:spPr>
        <a:xfrm>
          <a:off x="7626428" y="12997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8700</xdr:rowOff>
    </xdr:from>
    <xdr:to>
      <xdr:col>36</xdr:col>
      <xdr:colOff>165100</xdr:colOff>
      <xdr:row>77</xdr:row>
      <xdr:rowOff>110300</xdr:rowOff>
    </xdr:to>
    <xdr:sp macro="" textlink="">
      <xdr:nvSpPr>
        <xdr:cNvPr id="416" name="フローチャート: 判断 415"/>
        <xdr:cNvSpPr/>
      </xdr:nvSpPr>
      <xdr:spPr>
        <a:xfrm>
          <a:off x="6921500" y="1321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126827</xdr:rowOff>
    </xdr:from>
    <xdr:ext cx="469744" cy="259045"/>
    <xdr:sp macro="" textlink="">
      <xdr:nvSpPr>
        <xdr:cNvPr id="417" name="テキスト ボックス 416"/>
        <xdr:cNvSpPr txBox="1"/>
      </xdr:nvSpPr>
      <xdr:spPr>
        <a:xfrm>
          <a:off x="6737428" y="12985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77356</xdr:rowOff>
    </xdr:from>
    <xdr:to>
      <xdr:col>55</xdr:col>
      <xdr:colOff>50800</xdr:colOff>
      <xdr:row>76</xdr:row>
      <xdr:rowOff>7507</xdr:rowOff>
    </xdr:to>
    <xdr:sp macro="" textlink="">
      <xdr:nvSpPr>
        <xdr:cNvPr id="423" name="楕円 422"/>
        <xdr:cNvSpPr/>
      </xdr:nvSpPr>
      <xdr:spPr>
        <a:xfrm>
          <a:off x="10426700" y="1293610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100233</xdr:rowOff>
    </xdr:from>
    <xdr:ext cx="534377" cy="259045"/>
    <xdr:sp macro="" textlink="">
      <xdr:nvSpPr>
        <xdr:cNvPr id="424" name="商工費該当値テキスト"/>
        <xdr:cNvSpPr txBox="1"/>
      </xdr:nvSpPr>
      <xdr:spPr>
        <a:xfrm>
          <a:off x="10528300" y="12787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44704</xdr:rowOff>
    </xdr:from>
    <xdr:to>
      <xdr:col>50</xdr:col>
      <xdr:colOff>165100</xdr:colOff>
      <xdr:row>75</xdr:row>
      <xdr:rowOff>146304</xdr:rowOff>
    </xdr:to>
    <xdr:sp macro="" textlink="">
      <xdr:nvSpPr>
        <xdr:cNvPr id="425" name="楕円 424"/>
        <xdr:cNvSpPr/>
      </xdr:nvSpPr>
      <xdr:spPr>
        <a:xfrm>
          <a:off x="9588500" y="12903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162831</xdr:rowOff>
    </xdr:from>
    <xdr:ext cx="534377" cy="259045"/>
    <xdr:sp macro="" textlink="">
      <xdr:nvSpPr>
        <xdr:cNvPr id="426" name="テキスト ボックス 425"/>
        <xdr:cNvSpPr txBox="1"/>
      </xdr:nvSpPr>
      <xdr:spPr>
        <a:xfrm>
          <a:off x="9372111" y="1267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154584</xdr:rowOff>
    </xdr:from>
    <xdr:to>
      <xdr:col>46</xdr:col>
      <xdr:colOff>38100</xdr:colOff>
      <xdr:row>76</xdr:row>
      <xdr:rowOff>84734</xdr:rowOff>
    </xdr:to>
    <xdr:sp macro="" textlink="">
      <xdr:nvSpPr>
        <xdr:cNvPr id="427" name="楕円 426"/>
        <xdr:cNvSpPr/>
      </xdr:nvSpPr>
      <xdr:spPr>
        <a:xfrm>
          <a:off x="8699500" y="1301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101261</xdr:rowOff>
    </xdr:from>
    <xdr:ext cx="534377" cy="259045"/>
    <xdr:sp macro="" textlink="">
      <xdr:nvSpPr>
        <xdr:cNvPr id="428" name="テキスト ボックス 427"/>
        <xdr:cNvSpPr txBox="1"/>
      </xdr:nvSpPr>
      <xdr:spPr>
        <a:xfrm>
          <a:off x="8483111" y="12788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59601</xdr:rowOff>
    </xdr:from>
    <xdr:to>
      <xdr:col>41</xdr:col>
      <xdr:colOff>101600</xdr:colOff>
      <xdr:row>77</xdr:row>
      <xdr:rowOff>161201</xdr:rowOff>
    </xdr:to>
    <xdr:sp macro="" textlink="">
      <xdr:nvSpPr>
        <xdr:cNvPr id="429" name="楕円 428"/>
        <xdr:cNvSpPr/>
      </xdr:nvSpPr>
      <xdr:spPr>
        <a:xfrm>
          <a:off x="7810500" y="1326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152328</xdr:rowOff>
    </xdr:from>
    <xdr:ext cx="469744" cy="259045"/>
    <xdr:sp macro="" textlink="">
      <xdr:nvSpPr>
        <xdr:cNvPr id="430" name="テキスト ボックス 429"/>
        <xdr:cNvSpPr txBox="1"/>
      </xdr:nvSpPr>
      <xdr:spPr>
        <a:xfrm>
          <a:off x="7626428" y="1335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52248</xdr:rowOff>
    </xdr:from>
    <xdr:to>
      <xdr:col>36</xdr:col>
      <xdr:colOff>165100</xdr:colOff>
      <xdr:row>77</xdr:row>
      <xdr:rowOff>153848</xdr:rowOff>
    </xdr:to>
    <xdr:sp macro="" textlink="">
      <xdr:nvSpPr>
        <xdr:cNvPr id="431" name="楕円 430"/>
        <xdr:cNvSpPr/>
      </xdr:nvSpPr>
      <xdr:spPr>
        <a:xfrm>
          <a:off x="6921500" y="1325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144975</xdr:rowOff>
    </xdr:from>
    <xdr:ext cx="469744" cy="259045"/>
    <xdr:sp macro="" textlink="">
      <xdr:nvSpPr>
        <xdr:cNvPr id="432" name="テキスト ボックス 431"/>
        <xdr:cNvSpPr txBox="1"/>
      </xdr:nvSpPr>
      <xdr:spPr>
        <a:xfrm>
          <a:off x="6737428" y="13346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8" name="テキスト ボックス 44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0" name="テキスト ボックス 44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163311</xdr:rowOff>
    </xdr:from>
    <xdr:to>
      <xdr:col>54</xdr:col>
      <xdr:colOff>189865</xdr:colOff>
      <xdr:row>98</xdr:row>
      <xdr:rowOff>86142</xdr:rowOff>
    </xdr:to>
    <xdr:cxnSp macro="">
      <xdr:nvCxnSpPr>
        <xdr:cNvPr id="458" name="直線コネクタ 457"/>
        <xdr:cNvCxnSpPr/>
      </xdr:nvCxnSpPr>
      <xdr:spPr>
        <a:xfrm flipV="1">
          <a:off x="10475595" y="15936711"/>
          <a:ext cx="1270" cy="9515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89969</xdr:rowOff>
    </xdr:from>
    <xdr:ext cx="534377" cy="259045"/>
    <xdr:sp macro="" textlink="">
      <xdr:nvSpPr>
        <xdr:cNvPr id="459" name="土木費最小値テキスト"/>
        <xdr:cNvSpPr txBox="1"/>
      </xdr:nvSpPr>
      <xdr:spPr>
        <a:xfrm>
          <a:off x="10528300" y="16892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86142</xdr:rowOff>
    </xdr:from>
    <xdr:to>
      <xdr:col>55</xdr:col>
      <xdr:colOff>88900</xdr:colOff>
      <xdr:row>98</xdr:row>
      <xdr:rowOff>86142</xdr:rowOff>
    </xdr:to>
    <xdr:cxnSp macro="">
      <xdr:nvCxnSpPr>
        <xdr:cNvPr id="460" name="直線コネクタ 459"/>
        <xdr:cNvCxnSpPr/>
      </xdr:nvCxnSpPr>
      <xdr:spPr>
        <a:xfrm>
          <a:off x="10388600" y="16888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109988</xdr:rowOff>
    </xdr:from>
    <xdr:ext cx="599010" cy="259045"/>
    <xdr:sp macro="" textlink="">
      <xdr:nvSpPr>
        <xdr:cNvPr id="461" name="土木費最大値テキスト"/>
        <xdr:cNvSpPr txBox="1"/>
      </xdr:nvSpPr>
      <xdr:spPr>
        <a:xfrm>
          <a:off x="10528300" y="15711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163311</xdr:rowOff>
    </xdr:from>
    <xdr:to>
      <xdr:col>55</xdr:col>
      <xdr:colOff>88900</xdr:colOff>
      <xdr:row>92</xdr:row>
      <xdr:rowOff>163311</xdr:rowOff>
    </xdr:to>
    <xdr:cxnSp macro="">
      <xdr:nvCxnSpPr>
        <xdr:cNvPr id="462" name="直線コネクタ 461"/>
        <xdr:cNvCxnSpPr/>
      </xdr:nvCxnSpPr>
      <xdr:spPr>
        <a:xfrm>
          <a:off x="10388600" y="15936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47270</xdr:rowOff>
    </xdr:from>
    <xdr:to>
      <xdr:col>55</xdr:col>
      <xdr:colOff>0</xdr:colOff>
      <xdr:row>96</xdr:row>
      <xdr:rowOff>82767</xdr:rowOff>
    </xdr:to>
    <xdr:cxnSp macro="">
      <xdr:nvCxnSpPr>
        <xdr:cNvPr id="463" name="直線コネクタ 462"/>
        <xdr:cNvCxnSpPr/>
      </xdr:nvCxnSpPr>
      <xdr:spPr>
        <a:xfrm>
          <a:off x="9639300" y="16506470"/>
          <a:ext cx="838200" cy="35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12865</xdr:rowOff>
    </xdr:from>
    <xdr:ext cx="534377" cy="259045"/>
    <xdr:sp macro="" textlink="">
      <xdr:nvSpPr>
        <xdr:cNvPr id="464" name="土木費平均値テキスト"/>
        <xdr:cNvSpPr txBox="1"/>
      </xdr:nvSpPr>
      <xdr:spPr>
        <a:xfrm>
          <a:off x="10528300" y="164720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34438</xdr:rowOff>
    </xdr:from>
    <xdr:to>
      <xdr:col>55</xdr:col>
      <xdr:colOff>50800</xdr:colOff>
      <xdr:row>96</xdr:row>
      <xdr:rowOff>136038</xdr:rowOff>
    </xdr:to>
    <xdr:sp macro="" textlink="">
      <xdr:nvSpPr>
        <xdr:cNvPr id="465" name="フローチャート: 判断 464"/>
        <xdr:cNvSpPr/>
      </xdr:nvSpPr>
      <xdr:spPr>
        <a:xfrm>
          <a:off x="10426700" y="1649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47270</xdr:rowOff>
    </xdr:from>
    <xdr:to>
      <xdr:col>50</xdr:col>
      <xdr:colOff>114300</xdr:colOff>
      <xdr:row>96</xdr:row>
      <xdr:rowOff>49839</xdr:rowOff>
    </xdr:to>
    <xdr:cxnSp macro="">
      <xdr:nvCxnSpPr>
        <xdr:cNvPr id="466" name="直線コネクタ 465"/>
        <xdr:cNvCxnSpPr/>
      </xdr:nvCxnSpPr>
      <xdr:spPr>
        <a:xfrm flipV="1">
          <a:off x="8750300" y="16506470"/>
          <a:ext cx="889000" cy="2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56907</xdr:rowOff>
    </xdr:from>
    <xdr:to>
      <xdr:col>50</xdr:col>
      <xdr:colOff>165100</xdr:colOff>
      <xdr:row>96</xdr:row>
      <xdr:rowOff>158507</xdr:rowOff>
    </xdr:to>
    <xdr:sp macro="" textlink="">
      <xdr:nvSpPr>
        <xdr:cNvPr id="467" name="フローチャート: 判断 466"/>
        <xdr:cNvSpPr/>
      </xdr:nvSpPr>
      <xdr:spPr>
        <a:xfrm>
          <a:off x="9588500" y="16516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149634</xdr:rowOff>
    </xdr:from>
    <xdr:ext cx="534377" cy="259045"/>
    <xdr:sp macro="" textlink="">
      <xdr:nvSpPr>
        <xdr:cNvPr id="468" name="テキスト ボックス 467"/>
        <xdr:cNvSpPr txBox="1"/>
      </xdr:nvSpPr>
      <xdr:spPr>
        <a:xfrm>
          <a:off x="9372111" y="16608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42774</xdr:rowOff>
    </xdr:from>
    <xdr:to>
      <xdr:col>45</xdr:col>
      <xdr:colOff>177800</xdr:colOff>
      <xdr:row>96</xdr:row>
      <xdr:rowOff>49839</xdr:rowOff>
    </xdr:to>
    <xdr:cxnSp macro="">
      <xdr:nvCxnSpPr>
        <xdr:cNvPr id="469" name="直線コネクタ 468"/>
        <xdr:cNvCxnSpPr/>
      </xdr:nvCxnSpPr>
      <xdr:spPr>
        <a:xfrm>
          <a:off x="7861300" y="16501974"/>
          <a:ext cx="889000" cy="7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109550</xdr:rowOff>
    </xdr:from>
    <xdr:to>
      <xdr:col>46</xdr:col>
      <xdr:colOff>38100</xdr:colOff>
      <xdr:row>97</xdr:row>
      <xdr:rowOff>39700</xdr:rowOff>
    </xdr:to>
    <xdr:sp macro="" textlink="">
      <xdr:nvSpPr>
        <xdr:cNvPr id="470" name="フローチャート: 判断 469"/>
        <xdr:cNvSpPr/>
      </xdr:nvSpPr>
      <xdr:spPr>
        <a:xfrm>
          <a:off x="8699500" y="1656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30827</xdr:rowOff>
    </xdr:from>
    <xdr:ext cx="534377" cy="259045"/>
    <xdr:sp macro="" textlink="">
      <xdr:nvSpPr>
        <xdr:cNvPr id="471" name="テキスト ボックス 470"/>
        <xdr:cNvSpPr txBox="1"/>
      </xdr:nvSpPr>
      <xdr:spPr>
        <a:xfrm>
          <a:off x="8483111" y="1666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89</xdr:row>
      <xdr:rowOff>87993</xdr:rowOff>
    </xdr:from>
    <xdr:to>
      <xdr:col>41</xdr:col>
      <xdr:colOff>50800</xdr:colOff>
      <xdr:row>96</xdr:row>
      <xdr:rowOff>42774</xdr:rowOff>
    </xdr:to>
    <xdr:cxnSp macro="">
      <xdr:nvCxnSpPr>
        <xdr:cNvPr id="472" name="直線コネクタ 471"/>
        <xdr:cNvCxnSpPr/>
      </xdr:nvCxnSpPr>
      <xdr:spPr>
        <a:xfrm>
          <a:off x="6972300" y="15347043"/>
          <a:ext cx="889000" cy="1154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118476</xdr:rowOff>
    </xdr:from>
    <xdr:to>
      <xdr:col>41</xdr:col>
      <xdr:colOff>101600</xdr:colOff>
      <xdr:row>97</xdr:row>
      <xdr:rowOff>48626</xdr:rowOff>
    </xdr:to>
    <xdr:sp macro="" textlink="">
      <xdr:nvSpPr>
        <xdr:cNvPr id="473" name="フローチャート: 判断 472"/>
        <xdr:cNvSpPr/>
      </xdr:nvSpPr>
      <xdr:spPr>
        <a:xfrm>
          <a:off x="7810500" y="16577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39753</xdr:rowOff>
    </xdr:from>
    <xdr:ext cx="534377" cy="259045"/>
    <xdr:sp macro="" textlink="">
      <xdr:nvSpPr>
        <xdr:cNvPr id="474" name="テキスト ボックス 473"/>
        <xdr:cNvSpPr txBox="1"/>
      </xdr:nvSpPr>
      <xdr:spPr>
        <a:xfrm>
          <a:off x="7594111" y="16670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94876</xdr:rowOff>
    </xdr:from>
    <xdr:to>
      <xdr:col>36</xdr:col>
      <xdr:colOff>165100</xdr:colOff>
      <xdr:row>97</xdr:row>
      <xdr:rowOff>25026</xdr:rowOff>
    </xdr:to>
    <xdr:sp macro="" textlink="">
      <xdr:nvSpPr>
        <xdr:cNvPr id="475" name="フローチャート: 判断 474"/>
        <xdr:cNvSpPr/>
      </xdr:nvSpPr>
      <xdr:spPr>
        <a:xfrm>
          <a:off x="6921500" y="1655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16153</xdr:rowOff>
    </xdr:from>
    <xdr:ext cx="534377" cy="259045"/>
    <xdr:sp macro="" textlink="">
      <xdr:nvSpPr>
        <xdr:cNvPr id="476" name="テキスト ボックス 475"/>
        <xdr:cNvSpPr txBox="1"/>
      </xdr:nvSpPr>
      <xdr:spPr>
        <a:xfrm>
          <a:off x="6705111" y="16646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31967</xdr:rowOff>
    </xdr:from>
    <xdr:to>
      <xdr:col>55</xdr:col>
      <xdr:colOff>50800</xdr:colOff>
      <xdr:row>96</xdr:row>
      <xdr:rowOff>133567</xdr:rowOff>
    </xdr:to>
    <xdr:sp macro="" textlink="">
      <xdr:nvSpPr>
        <xdr:cNvPr id="482" name="楕円 481"/>
        <xdr:cNvSpPr/>
      </xdr:nvSpPr>
      <xdr:spPr>
        <a:xfrm>
          <a:off x="10426700" y="1649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54844</xdr:rowOff>
    </xdr:from>
    <xdr:ext cx="534377" cy="259045"/>
    <xdr:sp macro="" textlink="">
      <xdr:nvSpPr>
        <xdr:cNvPr id="483" name="土木費該当値テキスト"/>
        <xdr:cNvSpPr txBox="1"/>
      </xdr:nvSpPr>
      <xdr:spPr>
        <a:xfrm>
          <a:off x="10528300" y="1634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167920</xdr:rowOff>
    </xdr:from>
    <xdr:to>
      <xdr:col>50</xdr:col>
      <xdr:colOff>165100</xdr:colOff>
      <xdr:row>96</xdr:row>
      <xdr:rowOff>98070</xdr:rowOff>
    </xdr:to>
    <xdr:sp macro="" textlink="">
      <xdr:nvSpPr>
        <xdr:cNvPr id="484" name="楕円 483"/>
        <xdr:cNvSpPr/>
      </xdr:nvSpPr>
      <xdr:spPr>
        <a:xfrm>
          <a:off x="9588500" y="1645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114597</xdr:rowOff>
    </xdr:from>
    <xdr:ext cx="534377" cy="259045"/>
    <xdr:sp macro="" textlink="">
      <xdr:nvSpPr>
        <xdr:cNvPr id="485" name="テキスト ボックス 484"/>
        <xdr:cNvSpPr txBox="1"/>
      </xdr:nvSpPr>
      <xdr:spPr>
        <a:xfrm>
          <a:off x="9372111" y="1623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170489</xdr:rowOff>
    </xdr:from>
    <xdr:to>
      <xdr:col>46</xdr:col>
      <xdr:colOff>38100</xdr:colOff>
      <xdr:row>96</xdr:row>
      <xdr:rowOff>100639</xdr:rowOff>
    </xdr:to>
    <xdr:sp macro="" textlink="">
      <xdr:nvSpPr>
        <xdr:cNvPr id="486" name="楕円 485"/>
        <xdr:cNvSpPr/>
      </xdr:nvSpPr>
      <xdr:spPr>
        <a:xfrm>
          <a:off x="8699500" y="16458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117166</xdr:rowOff>
    </xdr:from>
    <xdr:ext cx="534377" cy="259045"/>
    <xdr:sp macro="" textlink="">
      <xdr:nvSpPr>
        <xdr:cNvPr id="487" name="テキスト ボックス 486"/>
        <xdr:cNvSpPr txBox="1"/>
      </xdr:nvSpPr>
      <xdr:spPr>
        <a:xfrm>
          <a:off x="8483111" y="1623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163424</xdr:rowOff>
    </xdr:from>
    <xdr:to>
      <xdr:col>41</xdr:col>
      <xdr:colOff>101600</xdr:colOff>
      <xdr:row>96</xdr:row>
      <xdr:rowOff>93574</xdr:rowOff>
    </xdr:to>
    <xdr:sp macro="" textlink="">
      <xdr:nvSpPr>
        <xdr:cNvPr id="488" name="楕円 487"/>
        <xdr:cNvSpPr/>
      </xdr:nvSpPr>
      <xdr:spPr>
        <a:xfrm>
          <a:off x="7810500" y="16451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110101</xdr:rowOff>
    </xdr:from>
    <xdr:ext cx="534377" cy="259045"/>
    <xdr:sp macro="" textlink="">
      <xdr:nvSpPr>
        <xdr:cNvPr id="489" name="テキスト ボックス 488"/>
        <xdr:cNvSpPr txBox="1"/>
      </xdr:nvSpPr>
      <xdr:spPr>
        <a:xfrm>
          <a:off x="7594111" y="16226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89</xdr:row>
      <xdr:rowOff>37193</xdr:rowOff>
    </xdr:from>
    <xdr:to>
      <xdr:col>36</xdr:col>
      <xdr:colOff>165100</xdr:colOff>
      <xdr:row>89</xdr:row>
      <xdr:rowOff>138793</xdr:rowOff>
    </xdr:to>
    <xdr:sp macro="" textlink="">
      <xdr:nvSpPr>
        <xdr:cNvPr id="490" name="楕円 489"/>
        <xdr:cNvSpPr/>
      </xdr:nvSpPr>
      <xdr:spPr>
        <a:xfrm>
          <a:off x="6921500" y="1529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87</xdr:row>
      <xdr:rowOff>155320</xdr:rowOff>
    </xdr:from>
    <xdr:ext cx="599010" cy="259045"/>
    <xdr:sp macro="" textlink="">
      <xdr:nvSpPr>
        <xdr:cNvPr id="491" name="テキスト ボックス 490"/>
        <xdr:cNvSpPr txBox="1"/>
      </xdr:nvSpPr>
      <xdr:spPr>
        <a:xfrm>
          <a:off x="6672795" y="15071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4" name="テキスト ボックス 503"/>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2" name="テキスト ボックス 51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97181</xdr:rowOff>
    </xdr:from>
    <xdr:to>
      <xdr:col>85</xdr:col>
      <xdr:colOff>126364</xdr:colOff>
      <xdr:row>38</xdr:row>
      <xdr:rowOff>35458</xdr:rowOff>
    </xdr:to>
    <xdr:cxnSp macro="">
      <xdr:nvCxnSpPr>
        <xdr:cNvPr id="516" name="直線コネクタ 515"/>
        <xdr:cNvCxnSpPr/>
      </xdr:nvCxnSpPr>
      <xdr:spPr>
        <a:xfrm flipV="1">
          <a:off x="16317595" y="5240681"/>
          <a:ext cx="1269" cy="1309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39285</xdr:rowOff>
    </xdr:from>
    <xdr:ext cx="469744" cy="259045"/>
    <xdr:sp macro="" textlink="">
      <xdr:nvSpPr>
        <xdr:cNvPr id="517" name="消防費最小値テキスト"/>
        <xdr:cNvSpPr txBox="1"/>
      </xdr:nvSpPr>
      <xdr:spPr>
        <a:xfrm>
          <a:off x="16370300" y="6554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35458</xdr:rowOff>
    </xdr:from>
    <xdr:to>
      <xdr:col>86</xdr:col>
      <xdr:colOff>25400</xdr:colOff>
      <xdr:row>38</xdr:row>
      <xdr:rowOff>35458</xdr:rowOff>
    </xdr:to>
    <xdr:cxnSp macro="">
      <xdr:nvCxnSpPr>
        <xdr:cNvPr id="518" name="直線コネクタ 517"/>
        <xdr:cNvCxnSpPr/>
      </xdr:nvCxnSpPr>
      <xdr:spPr>
        <a:xfrm>
          <a:off x="16230600" y="6550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43858</xdr:rowOff>
    </xdr:from>
    <xdr:ext cx="534377" cy="259045"/>
    <xdr:sp macro="" textlink="">
      <xdr:nvSpPr>
        <xdr:cNvPr id="519" name="消防費最大値テキスト"/>
        <xdr:cNvSpPr txBox="1"/>
      </xdr:nvSpPr>
      <xdr:spPr>
        <a:xfrm>
          <a:off x="16370300" y="5015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97181</xdr:rowOff>
    </xdr:from>
    <xdr:to>
      <xdr:col>86</xdr:col>
      <xdr:colOff>25400</xdr:colOff>
      <xdr:row>30</xdr:row>
      <xdr:rowOff>97181</xdr:rowOff>
    </xdr:to>
    <xdr:cxnSp macro="">
      <xdr:nvCxnSpPr>
        <xdr:cNvPr id="520" name="直線コネクタ 519"/>
        <xdr:cNvCxnSpPr/>
      </xdr:nvCxnSpPr>
      <xdr:spPr>
        <a:xfrm>
          <a:off x="16230600" y="5240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112420</xdr:rowOff>
    </xdr:from>
    <xdr:to>
      <xdr:col>85</xdr:col>
      <xdr:colOff>127000</xdr:colOff>
      <xdr:row>33</xdr:row>
      <xdr:rowOff>141757</xdr:rowOff>
    </xdr:to>
    <xdr:cxnSp macro="">
      <xdr:nvCxnSpPr>
        <xdr:cNvPr id="521" name="直線コネクタ 520"/>
        <xdr:cNvCxnSpPr/>
      </xdr:nvCxnSpPr>
      <xdr:spPr>
        <a:xfrm>
          <a:off x="15481300" y="5598820"/>
          <a:ext cx="838200" cy="200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35704</xdr:rowOff>
    </xdr:from>
    <xdr:ext cx="534377" cy="259045"/>
    <xdr:sp macro="" textlink="">
      <xdr:nvSpPr>
        <xdr:cNvPr id="522" name="消防費平均値テキスト"/>
        <xdr:cNvSpPr txBox="1"/>
      </xdr:nvSpPr>
      <xdr:spPr>
        <a:xfrm>
          <a:off x="16370300" y="5865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57277</xdr:rowOff>
    </xdr:from>
    <xdr:to>
      <xdr:col>85</xdr:col>
      <xdr:colOff>177800</xdr:colOff>
      <xdr:row>34</xdr:row>
      <xdr:rowOff>158877</xdr:rowOff>
    </xdr:to>
    <xdr:sp macro="" textlink="">
      <xdr:nvSpPr>
        <xdr:cNvPr id="523" name="フローチャート: 判断 522"/>
        <xdr:cNvSpPr/>
      </xdr:nvSpPr>
      <xdr:spPr>
        <a:xfrm>
          <a:off x="16268700" y="588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100228</xdr:rowOff>
    </xdr:from>
    <xdr:to>
      <xdr:col>81</xdr:col>
      <xdr:colOff>50800</xdr:colOff>
      <xdr:row>32</xdr:row>
      <xdr:rowOff>112420</xdr:rowOff>
    </xdr:to>
    <xdr:cxnSp macro="">
      <xdr:nvCxnSpPr>
        <xdr:cNvPr id="524" name="直線コネクタ 523"/>
        <xdr:cNvCxnSpPr/>
      </xdr:nvCxnSpPr>
      <xdr:spPr>
        <a:xfrm>
          <a:off x="14592300" y="5586628"/>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43104</xdr:rowOff>
    </xdr:from>
    <xdr:to>
      <xdr:col>81</xdr:col>
      <xdr:colOff>101600</xdr:colOff>
      <xdr:row>34</xdr:row>
      <xdr:rowOff>144704</xdr:rowOff>
    </xdr:to>
    <xdr:sp macro="" textlink="">
      <xdr:nvSpPr>
        <xdr:cNvPr id="525" name="フローチャート: 判断 524"/>
        <xdr:cNvSpPr/>
      </xdr:nvSpPr>
      <xdr:spPr>
        <a:xfrm>
          <a:off x="15430500" y="5872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135831</xdr:rowOff>
    </xdr:from>
    <xdr:ext cx="534377" cy="259045"/>
    <xdr:sp macro="" textlink="">
      <xdr:nvSpPr>
        <xdr:cNvPr id="526" name="テキスト ボックス 525"/>
        <xdr:cNvSpPr txBox="1"/>
      </xdr:nvSpPr>
      <xdr:spPr>
        <a:xfrm>
          <a:off x="15214111" y="596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100228</xdr:rowOff>
    </xdr:from>
    <xdr:to>
      <xdr:col>76</xdr:col>
      <xdr:colOff>114300</xdr:colOff>
      <xdr:row>34</xdr:row>
      <xdr:rowOff>23114</xdr:rowOff>
    </xdr:to>
    <xdr:cxnSp macro="">
      <xdr:nvCxnSpPr>
        <xdr:cNvPr id="527" name="直線コネクタ 526"/>
        <xdr:cNvCxnSpPr/>
      </xdr:nvCxnSpPr>
      <xdr:spPr>
        <a:xfrm flipV="1">
          <a:off x="13703300" y="5586628"/>
          <a:ext cx="889000" cy="265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9728</xdr:rowOff>
    </xdr:from>
    <xdr:to>
      <xdr:col>76</xdr:col>
      <xdr:colOff>165100</xdr:colOff>
      <xdr:row>34</xdr:row>
      <xdr:rowOff>111328</xdr:rowOff>
    </xdr:to>
    <xdr:sp macro="" textlink="">
      <xdr:nvSpPr>
        <xdr:cNvPr id="528" name="フローチャート: 判断 527"/>
        <xdr:cNvSpPr/>
      </xdr:nvSpPr>
      <xdr:spPr>
        <a:xfrm>
          <a:off x="14541500" y="5839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102455</xdr:rowOff>
    </xdr:from>
    <xdr:ext cx="534377" cy="259045"/>
    <xdr:sp macro="" textlink="">
      <xdr:nvSpPr>
        <xdr:cNvPr id="529" name="テキスト ボックス 528"/>
        <xdr:cNvSpPr txBox="1"/>
      </xdr:nvSpPr>
      <xdr:spPr>
        <a:xfrm>
          <a:off x="14325111" y="5931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59995</xdr:rowOff>
    </xdr:from>
    <xdr:to>
      <xdr:col>71</xdr:col>
      <xdr:colOff>177800</xdr:colOff>
      <xdr:row>34</xdr:row>
      <xdr:rowOff>23114</xdr:rowOff>
    </xdr:to>
    <xdr:cxnSp macro="">
      <xdr:nvCxnSpPr>
        <xdr:cNvPr id="530" name="直線コネクタ 529"/>
        <xdr:cNvCxnSpPr/>
      </xdr:nvCxnSpPr>
      <xdr:spPr>
        <a:xfrm>
          <a:off x="12814300" y="5717845"/>
          <a:ext cx="889000" cy="134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111227</xdr:rowOff>
    </xdr:from>
    <xdr:to>
      <xdr:col>72</xdr:col>
      <xdr:colOff>38100</xdr:colOff>
      <xdr:row>35</xdr:row>
      <xdr:rowOff>41377</xdr:rowOff>
    </xdr:to>
    <xdr:sp macro="" textlink="">
      <xdr:nvSpPr>
        <xdr:cNvPr id="531" name="フローチャート: 判断 530"/>
        <xdr:cNvSpPr/>
      </xdr:nvSpPr>
      <xdr:spPr>
        <a:xfrm>
          <a:off x="13652500" y="5940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32504</xdr:rowOff>
    </xdr:from>
    <xdr:ext cx="534377" cy="259045"/>
    <xdr:sp macro="" textlink="">
      <xdr:nvSpPr>
        <xdr:cNvPr id="532" name="テキスト ボックス 531"/>
        <xdr:cNvSpPr txBox="1"/>
      </xdr:nvSpPr>
      <xdr:spPr>
        <a:xfrm>
          <a:off x="13436111" y="6033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156032</xdr:rowOff>
    </xdr:from>
    <xdr:to>
      <xdr:col>67</xdr:col>
      <xdr:colOff>101600</xdr:colOff>
      <xdr:row>35</xdr:row>
      <xdr:rowOff>86182</xdr:rowOff>
    </xdr:to>
    <xdr:sp macro="" textlink="">
      <xdr:nvSpPr>
        <xdr:cNvPr id="533" name="フローチャート: 判断 532"/>
        <xdr:cNvSpPr/>
      </xdr:nvSpPr>
      <xdr:spPr>
        <a:xfrm>
          <a:off x="12763500" y="598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77309</xdr:rowOff>
    </xdr:from>
    <xdr:ext cx="534377" cy="259045"/>
    <xdr:sp macro="" textlink="">
      <xdr:nvSpPr>
        <xdr:cNvPr id="534" name="テキスト ボックス 533"/>
        <xdr:cNvSpPr txBox="1"/>
      </xdr:nvSpPr>
      <xdr:spPr>
        <a:xfrm>
          <a:off x="12547111" y="607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90957</xdr:rowOff>
    </xdr:from>
    <xdr:to>
      <xdr:col>85</xdr:col>
      <xdr:colOff>177800</xdr:colOff>
      <xdr:row>34</xdr:row>
      <xdr:rowOff>21107</xdr:rowOff>
    </xdr:to>
    <xdr:sp macro="" textlink="">
      <xdr:nvSpPr>
        <xdr:cNvPr id="540" name="楕円 539"/>
        <xdr:cNvSpPr/>
      </xdr:nvSpPr>
      <xdr:spPr>
        <a:xfrm>
          <a:off x="16268700" y="574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113834</xdr:rowOff>
    </xdr:from>
    <xdr:ext cx="534377" cy="259045"/>
    <xdr:sp macro="" textlink="">
      <xdr:nvSpPr>
        <xdr:cNvPr id="541" name="消防費該当値テキスト"/>
        <xdr:cNvSpPr txBox="1"/>
      </xdr:nvSpPr>
      <xdr:spPr>
        <a:xfrm>
          <a:off x="16370300" y="5600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61620</xdr:rowOff>
    </xdr:from>
    <xdr:to>
      <xdr:col>81</xdr:col>
      <xdr:colOff>101600</xdr:colOff>
      <xdr:row>32</xdr:row>
      <xdr:rowOff>163220</xdr:rowOff>
    </xdr:to>
    <xdr:sp macro="" textlink="">
      <xdr:nvSpPr>
        <xdr:cNvPr id="542" name="楕円 541"/>
        <xdr:cNvSpPr/>
      </xdr:nvSpPr>
      <xdr:spPr>
        <a:xfrm>
          <a:off x="15430500" y="554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8297</xdr:rowOff>
    </xdr:from>
    <xdr:ext cx="534377" cy="259045"/>
    <xdr:sp macro="" textlink="">
      <xdr:nvSpPr>
        <xdr:cNvPr id="543" name="テキスト ボックス 542"/>
        <xdr:cNvSpPr txBox="1"/>
      </xdr:nvSpPr>
      <xdr:spPr>
        <a:xfrm>
          <a:off x="15214111" y="5323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49428</xdr:rowOff>
    </xdr:from>
    <xdr:to>
      <xdr:col>76</xdr:col>
      <xdr:colOff>165100</xdr:colOff>
      <xdr:row>32</xdr:row>
      <xdr:rowOff>151028</xdr:rowOff>
    </xdr:to>
    <xdr:sp macro="" textlink="">
      <xdr:nvSpPr>
        <xdr:cNvPr id="544" name="楕円 543"/>
        <xdr:cNvSpPr/>
      </xdr:nvSpPr>
      <xdr:spPr>
        <a:xfrm>
          <a:off x="14541500" y="553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30</xdr:row>
      <xdr:rowOff>167555</xdr:rowOff>
    </xdr:from>
    <xdr:ext cx="534377" cy="259045"/>
    <xdr:sp macro="" textlink="">
      <xdr:nvSpPr>
        <xdr:cNvPr id="545" name="テキスト ボックス 544"/>
        <xdr:cNvSpPr txBox="1"/>
      </xdr:nvSpPr>
      <xdr:spPr>
        <a:xfrm>
          <a:off x="14325111" y="531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143764</xdr:rowOff>
    </xdr:from>
    <xdr:to>
      <xdr:col>72</xdr:col>
      <xdr:colOff>38100</xdr:colOff>
      <xdr:row>34</xdr:row>
      <xdr:rowOff>73914</xdr:rowOff>
    </xdr:to>
    <xdr:sp macro="" textlink="">
      <xdr:nvSpPr>
        <xdr:cNvPr id="546" name="楕円 545"/>
        <xdr:cNvSpPr/>
      </xdr:nvSpPr>
      <xdr:spPr>
        <a:xfrm>
          <a:off x="13652500" y="580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90441</xdr:rowOff>
    </xdr:from>
    <xdr:ext cx="534377" cy="259045"/>
    <xdr:sp macro="" textlink="">
      <xdr:nvSpPr>
        <xdr:cNvPr id="547" name="テキスト ボックス 546"/>
        <xdr:cNvSpPr txBox="1"/>
      </xdr:nvSpPr>
      <xdr:spPr>
        <a:xfrm>
          <a:off x="13436111" y="557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9195</xdr:rowOff>
    </xdr:from>
    <xdr:to>
      <xdr:col>67</xdr:col>
      <xdr:colOff>101600</xdr:colOff>
      <xdr:row>33</xdr:row>
      <xdr:rowOff>110795</xdr:rowOff>
    </xdr:to>
    <xdr:sp macro="" textlink="">
      <xdr:nvSpPr>
        <xdr:cNvPr id="548" name="楕円 547"/>
        <xdr:cNvSpPr/>
      </xdr:nvSpPr>
      <xdr:spPr>
        <a:xfrm>
          <a:off x="12763500" y="566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127322</xdr:rowOff>
    </xdr:from>
    <xdr:ext cx="534377" cy="259045"/>
    <xdr:sp macro="" textlink="">
      <xdr:nvSpPr>
        <xdr:cNvPr id="549" name="テキスト ボックス 548"/>
        <xdr:cNvSpPr txBox="1"/>
      </xdr:nvSpPr>
      <xdr:spPr>
        <a:xfrm>
          <a:off x="12547111" y="5442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170523</xdr:rowOff>
    </xdr:from>
    <xdr:to>
      <xdr:col>85</xdr:col>
      <xdr:colOff>126364</xdr:colOff>
      <xdr:row>58</xdr:row>
      <xdr:rowOff>28639</xdr:rowOff>
    </xdr:to>
    <xdr:cxnSp macro="">
      <xdr:nvCxnSpPr>
        <xdr:cNvPr id="574" name="直線コネクタ 573"/>
        <xdr:cNvCxnSpPr/>
      </xdr:nvCxnSpPr>
      <xdr:spPr>
        <a:xfrm flipV="1">
          <a:off x="16317595" y="9085923"/>
          <a:ext cx="1269" cy="886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32466</xdr:rowOff>
    </xdr:from>
    <xdr:ext cx="534377" cy="259045"/>
    <xdr:sp macro="" textlink="">
      <xdr:nvSpPr>
        <xdr:cNvPr id="575" name="教育費最小値テキスト"/>
        <xdr:cNvSpPr txBox="1"/>
      </xdr:nvSpPr>
      <xdr:spPr>
        <a:xfrm>
          <a:off x="16370300" y="997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28639</xdr:rowOff>
    </xdr:from>
    <xdr:to>
      <xdr:col>86</xdr:col>
      <xdr:colOff>25400</xdr:colOff>
      <xdr:row>58</xdr:row>
      <xdr:rowOff>28639</xdr:rowOff>
    </xdr:to>
    <xdr:cxnSp macro="">
      <xdr:nvCxnSpPr>
        <xdr:cNvPr id="576" name="直線コネクタ 575"/>
        <xdr:cNvCxnSpPr/>
      </xdr:nvCxnSpPr>
      <xdr:spPr>
        <a:xfrm>
          <a:off x="16230600" y="9972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117200</xdr:rowOff>
    </xdr:from>
    <xdr:ext cx="534377" cy="259045"/>
    <xdr:sp macro="" textlink="">
      <xdr:nvSpPr>
        <xdr:cNvPr id="577" name="教育費最大値テキスト"/>
        <xdr:cNvSpPr txBox="1"/>
      </xdr:nvSpPr>
      <xdr:spPr>
        <a:xfrm>
          <a:off x="16370300" y="8861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76,382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170523</xdr:rowOff>
    </xdr:from>
    <xdr:to>
      <xdr:col>86</xdr:col>
      <xdr:colOff>25400</xdr:colOff>
      <xdr:row>52</xdr:row>
      <xdr:rowOff>170523</xdr:rowOff>
    </xdr:to>
    <xdr:cxnSp macro="">
      <xdr:nvCxnSpPr>
        <xdr:cNvPr id="578" name="直線コネクタ 577"/>
        <xdr:cNvCxnSpPr/>
      </xdr:nvCxnSpPr>
      <xdr:spPr>
        <a:xfrm>
          <a:off x="16230600" y="9085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124479</xdr:rowOff>
    </xdr:from>
    <xdr:to>
      <xdr:col>85</xdr:col>
      <xdr:colOff>127000</xdr:colOff>
      <xdr:row>55</xdr:row>
      <xdr:rowOff>6597</xdr:rowOff>
    </xdr:to>
    <xdr:cxnSp macro="">
      <xdr:nvCxnSpPr>
        <xdr:cNvPr id="579" name="直線コネクタ 578"/>
        <xdr:cNvCxnSpPr/>
      </xdr:nvCxnSpPr>
      <xdr:spPr>
        <a:xfrm flipV="1">
          <a:off x="15481300" y="9211329"/>
          <a:ext cx="838200" cy="225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76947</xdr:rowOff>
    </xdr:from>
    <xdr:ext cx="534377" cy="259045"/>
    <xdr:sp macro="" textlink="">
      <xdr:nvSpPr>
        <xdr:cNvPr id="580" name="教育費平均値テキスト"/>
        <xdr:cNvSpPr txBox="1"/>
      </xdr:nvSpPr>
      <xdr:spPr>
        <a:xfrm>
          <a:off x="16370300" y="95066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98520</xdr:rowOff>
    </xdr:from>
    <xdr:to>
      <xdr:col>85</xdr:col>
      <xdr:colOff>177800</xdr:colOff>
      <xdr:row>56</xdr:row>
      <xdr:rowOff>28670</xdr:rowOff>
    </xdr:to>
    <xdr:sp macro="" textlink="">
      <xdr:nvSpPr>
        <xdr:cNvPr id="581" name="フローチャート: 判断 580"/>
        <xdr:cNvSpPr/>
      </xdr:nvSpPr>
      <xdr:spPr>
        <a:xfrm>
          <a:off x="16268700" y="95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6597</xdr:rowOff>
    </xdr:from>
    <xdr:to>
      <xdr:col>81</xdr:col>
      <xdr:colOff>50800</xdr:colOff>
      <xdr:row>56</xdr:row>
      <xdr:rowOff>124098</xdr:rowOff>
    </xdr:to>
    <xdr:cxnSp macro="">
      <xdr:nvCxnSpPr>
        <xdr:cNvPr id="582" name="直線コネクタ 581"/>
        <xdr:cNvCxnSpPr/>
      </xdr:nvCxnSpPr>
      <xdr:spPr>
        <a:xfrm flipV="1">
          <a:off x="14592300" y="9436347"/>
          <a:ext cx="889000" cy="288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66993</xdr:rowOff>
    </xdr:from>
    <xdr:to>
      <xdr:col>81</xdr:col>
      <xdr:colOff>101600</xdr:colOff>
      <xdr:row>55</xdr:row>
      <xdr:rowOff>168593</xdr:rowOff>
    </xdr:to>
    <xdr:sp macro="" textlink="">
      <xdr:nvSpPr>
        <xdr:cNvPr id="583" name="フローチャート: 判断 582"/>
        <xdr:cNvSpPr/>
      </xdr:nvSpPr>
      <xdr:spPr>
        <a:xfrm>
          <a:off x="15430500" y="949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159720</xdr:rowOff>
    </xdr:from>
    <xdr:ext cx="534377" cy="259045"/>
    <xdr:sp macro="" textlink="">
      <xdr:nvSpPr>
        <xdr:cNvPr id="584" name="テキスト ボックス 583"/>
        <xdr:cNvSpPr txBox="1"/>
      </xdr:nvSpPr>
      <xdr:spPr>
        <a:xfrm>
          <a:off x="15214111" y="958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51</xdr:row>
      <xdr:rowOff>99981</xdr:rowOff>
    </xdr:from>
    <xdr:to>
      <xdr:col>76</xdr:col>
      <xdr:colOff>114300</xdr:colOff>
      <xdr:row>56</xdr:row>
      <xdr:rowOff>124098</xdr:rowOff>
    </xdr:to>
    <xdr:cxnSp macro="">
      <xdr:nvCxnSpPr>
        <xdr:cNvPr id="585" name="直線コネクタ 584"/>
        <xdr:cNvCxnSpPr/>
      </xdr:nvCxnSpPr>
      <xdr:spPr>
        <a:xfrm>
          <a:off x="13703300" y="8843931"/>
          <a:ext cx="889000" cy="881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122218</xdr:rowOff>
    </xdr:from>
    <xdr:to>
      <xdr:col>76</xdr:col>
      <xdr:colOff>165100</xdr:colOff>
      <xdr:row>56</xdr:row>
      <xdr:rowOff>52368</xdr:rowOff>
    </xdr:to>
    <xdr:sp macro="" textlink="">
      <xdr:nvSpPr>
        <xdr:cNvPr id="586" name="フローチャート: 判断 585"/>
        <xdr:cNvSpPr/>
      </xdr:nvSpPr>
      <xdr:spPr>
        <a:xfrm>
          <a:off x="14541500" y="955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68895</xdr:rowOff>
    </xdr:from>
    <xdr:ext cx="534377" cy="259045"/>
    <xdr:sp macro="" textlink="">
      <xdr:nvSpPr>
        <xdr:cNvPr id="587" name="テキスト ボックス 586"/>
        <xdr:cNvSpPr txBox="1"/>
      </xdr:nvSpPr>
      <xdr:spPr>
        <a:xfrm>
          <a:off x="14325111" y="932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51</xdr:row>
      <xdr:rowOff>99981</xdr:rowOff>
    </xdr:from>
    <xdr:to>
      <xdr:col>71</xdr:col>
      <xdr:colOff>177800</xdr:colOff>
      <xdr:row>53</xdr:row>
      <xdr:rowOff>26791</xdr:rowOff>
    </xdr:to>
    <xdr:cxnSp macro="">
      <xdr:nvCxnSpPr>
        <xdr:cNvPr id="588" name="直線コネクタ 587"/>
        <xdr:cNvCxnSpPr/>
      </xdr:nvCxnSpPr>
      <xdr:spPr>
        <a:xfrm flipV="1">
          <a:off x="12814300" y="8843931"/>
          <a:ext cx="889000" cy="269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23825</xdr:rowOff>
    </xdr:from>
    <xdr:to>
      <xdr:col>72</xdr:col>
      <xdr:colOff>38100</xdr:colOff>
      <xdr:row>56</xdr:row>
      <xdr:rowOff>125425</xdr:rowOff>
    </xdr:to>
    <xdr:sp macro="" textlink="">
      <xdr:nvSpPr>
        <xdr:cNvPr id="589" name="フローチャート: 判断 588"/>
        <xdr:cNvSpPr/>
      </xdr:nvSpPr>
      <xdr:spPr>
        <a:xfrm>
          <a:off x="13652500" y="96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116552</xdr:rowOff>
    </xdr:from>
    <xdr:ext cx="534377" cy="259045"/>
    <xdr:sp macro="" textlink="">
      <xdr:nvSpPr>
        <xdr:cNvPr id="590" name="テキスト ボックス 589"/>
        <xdr:cNvSpPr txBox="1"/>
      </xdr:nvSpPr>
      <xdr:spPr>
        <a:xfrm>
          <a:off x="13436111" y="971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62916</xdr:rowOff>
    </xdr:from>
    <xdr:to>
      <xdr:col>67</xdr:col>
      <xdr:colOff>101600</xdr:colOff>
      <xdr:row>56</xdr:row>
      <xdr:rowOff>164516</xdr:rowOff>
    </xdr:to>
    <xdr:sp macro="" textlink="">
      <xdr:nvSpPr>
        <xdr:cNvPr id="591" name="フローチャート: 判断 590"/>
        <xdr:cNvSpPr/>
      </xdr:nvSpPr>
      <xdr:spPr>
        <a:xfrm>
          <a:off x="12763500" y="9664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155643</xdr:rowOff>
    </xdr:from>
    <xdr:ext cx="534377" cy="259045"/>
    <xdr:sp macro="" textlink="">
      <xdr:nvSpPr>
        <xdr:cNvPr id="592" name="テキスト ボックス 591"/>
        <xdr:cNvSpPr txBox="1"/>
      </xdr:nvSpPr>
      <xdr:spPr>
        <a:xfrm>
          <a:off x="12547111" y="9756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73679</xdr:rowOff>
    </xdr:from>
    <xdr:to>
      <xdr:col>85</xdr:col>
      <xdr:colOff>177800</xdr:colOff>
      <xdr:row>54</xdr:row>
      <xdr:rowOff>3829</xdr:rowOff>
    </xdr:to>
    <xdr:sp macro="" textlink="">
      <xdr:nvSpPr>
        <xdr:cNvPr id="598" name="楕円 597"/>
        <xdr:cNvSpPr/>
      </xdr:nvSpPr>
      <xdr:spPr>
        <a:xfrm>
          <a:off x="16268700" y="916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160056</xdr:rowOff>
    </xdr:from>
    <xdr:ext cx="534377" cy="259045"/>
    <xdr:sp macro="" textlink="">
      <xdr:nvSpPr>
        <xdr:cNvPr id="599" name="教育費該当値テキスト"/>
        <xdr:cNvSpPr txBox="1"/>
      </xdr:nvSpPr>
      <xdr:spPr>
        <a:xfrm>
          <a:off x="16370300" y="9075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127247</xdr:rowOff>
    </xdr:from>
    <xdr:to>
      <xdr:col>81</xdr:col>
      <xdr:colOff>101600</xdr:colOff>
      <xdr:row>55</xdr:row>
      <xdr:rowOff>57397</xdr:rowOff>
    </xdr:to>
    <xdr:sp macro="" textlink="">
      <xdr:nvSpPr>
        <xdr:cNvPr id="600" name="楕円 599"/>
        <xdr:cNvSpPr/>
      </xdr:nvSpPr>
      <xdr:spPr>
        <a:xfrm>
          <a:off x="15430500" y="938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73924</xdr:rowOff>
    </xdr:from>
    <xdr:ext cx="534377" cy="259045"/>
    <xdr:sp macro="" textlink="">
      <xdr:nvSpPr>
        <xdr:cNvPr id="601" name="テキスト ボックス 600"/>
        <xdr:cNvSpPr txBox="1"/>
      </xdr:nvSpPr>
      <xdr:spPr>
        <a:xfrm>
          <a:off x="15214111" y="9160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73298</xdr:rowOff>
    </xdr:from>
    <xdr:to>
      <xdr:col>76</xdr:col>
      <xdr:colOff>165100</xdr:colOff>
      <xdr:row>57</xdr:row>
      <xdr:rowOff>3448</xdr:rowOff>
    </xdr:to>
    <xdr:sp macro="" textlink="">
      <xdr:nvSpPr>
        <xdr:cNvPr id="602" name="楕円 601"/>
        <xdr:cNvSpPr/>
      </xdr:nvSpPr>
      <xdr:spPr>
        <a:xfrm>
          <a:off x="14541500" y="967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166025</xdr:rowOff>
    </xdr:from>
    <xdr:ext cx="534377" cy="259045"/>
    <xdr:sp macro="" textlink="">
      <xdr:nvSpPr>
        <xdr:cNvPr id="603" name="テキスト ボックス 602"/>
        <xdr:cNvSpPr txBox="1"/>
      </xdr:nvSpPr>
      <xdr:spPr>
        <a:xfrm>
          <a:off x="14325111" y="9767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51</xdr:row>
      <xdr:rowOff>49181</xdr:rowOff>
    </xdr:from>
    <xdr:to>
      <xdr:col>72</xdr:col>
      <xdr:colOff>38100</xdr:colOff>
      <xdr:row>51</xdr:row>
      <xdr:rowOff>150781</xdr:rowOff>
    </xdr:to>
    <xdr:sp macro="" textlink="">
      <xdr:nvSpPr>
        <xdr:cNvPr id="604" name="楕円 603"/>
        <xdr:cNvSpPr/>
      </xdr:nvSpPr>
      <xdr:spPr>
        <a:xfrm>
          <a:off x="13652500" y="8793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49</xdr:row>
      <xdr:rowOff>167308</xdr:rowOff>
    </xdr:from>
    <xdr:ext cx="534377" cy="259045"/>
    <xdr:sp macro="" textlink="">
      <xdr:nvSpPr>
        <xdr:cNvPr id="605" name="テキスト ボックス 604"/>
        <xdr:cNvSpPr txBox="1"/>
      </xdr:nvSpPr>
      <xdr:spPr>
        <a:xfrm>
          <a:off x="13436111" y="8568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147441</xdr:rowOff>
    </xdr:from>
    <xdr:to>
      <xdr:col>67</xdr:col>
      <xdr:colOff>101600</xdr:colOff>
      <xdr:row>53</xdr:row>
      <xdr:rowOff>77591</xdr:rowOff>
    </xdr:to>
    <xdr:sp macro="" textlink="">
      <xdr:nvSpPr>
        <xdr:cNvPr id="606" name="楕円 605"/>
        <xdr:cNvSpPr/>
      </xdr:nvSpPr>
      <xdr:spPr>
        <a:xfrm>
          <a:off x="12763500" y="9062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51</xdr:row>
      <xdr:rowOff>94118</xdr:rowOff>
    </xdr:from>
    <xdr:ext cx="534377" cy="259045"/>
    <xdr:sp macro="" textlink="">
      <xdr:nvSpPr>
        <xdr:cNvPr id="607" name="テキスト ボックス 606"/>
        <xdr:cNvSpPr txBox="1"/>
      </xdr:nvSpPr>
      <xdr:spPr>
        <a:xfrm>
          <a:off x="12547111" y="8838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75</xdr:row>
      <xdr:rowOff>54627</xdr:rowOff>
    </xdr:from>
    <xdr:ext cx="467179" cy="259045"/>
    <xdr:sp macro="" textlink="">
      <xdr:nvSpPr>
        <xdr:cNvPr id="621" name="テキスト ボックス 620"/>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3" name="テキスト ボックス 622"/>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5" name="テキスト ボックス 624"/>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93889</xdr:rowOff>
    </xdr:from>
    <xdr:to>
      <xdr:col>85</xdr:col>
      <xdr:colOff>126364</xdr:colOff>
      <xdr:row>78</xdr:row>
      <xdr:rowOff>139700</xdr:rowOff>
    </xdr:to>
    <xdr:cxnSp macro="">
      <xdr:nvCxnSpPr>
        <xdr:cNvPr id="629" name="直線コネクタ 628"/>
        <xdr:cNvCxnSpPr/>
      </xdr:nvCxnSpPr>
      <xdr:spPr>
        <a:xfrm flipV="1">
          <a:off x="16317595" y="12095389"/>
          <a:ext cx="1269" cy="1417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0"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40566</xdr:rowOff>
    </xdr:from>
    <xdr:ext cx="534377" cy="259045"/>
    <xdr:sp macro="" textlink="">
      <xdr:nvSpPr>
        <xdr:cNvPr id="632" name="災害復旧費最大値テキスト"/>
        <xdr:cNvSpPr txBox="1"/>
      </xdr:nvSpPr>
      <xdr:spPr>
        <a:xfrm>
          <a:off x="16370300" y="1187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93889</xdr:rowOff>
    </xdr:from>
    <xdr:to>
      <xdr:col>86</xdr:col>
      <xdr:colOff>25400</xdr:colOff>
      <xdr:row>70</xdr:row>
      <xdr:rowOff>93889</xdr:rowOff>
    </xdr:to>
    <xdr:cxnSp macro="">
      <xdr:nvCxnSpPr>
        <xdr:cNvPr id="633" name="直線コネクタ 632"/>
        <xdr:cNvCxnSpPr/>
      </xdr:nvCxnSpPr>
      <xdr:spPr>
        <a:xfrm>
          <a:off x="16230600" y="12095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73955</xdr:rowOff>
    </xdr:from>
    <xdr:to>
      <xdr:col>85</xdr:col>
      <xdr:colOff>127000</xdr:colOff>
      <xdr:row>78</xdr:row>
      <xdr:rowOff>120590</xdr:rowOff>
    </xdr:to>
    <xdr:cxnSp macro="">
      <xdr:nvCxnSpPr>
        <xdr:cNvPr id="634" name="直線コネクタ 633"/>
        <xdr:cNvCxnSpPr/>
      </xdr:nvCxnSpPr>
      <xdr:spPr>
        <a:xfrm flipV="1">
          <a:off x="15481300" y="13447055"/>
          <a:ext cx="838200" cy="46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115983</xdr:rowOff>
    </xdr:from>
    <xdr:ext cx="469744" cy="259045"/>
    <xdr:sp macro="" textlink="">
      <xdr:nvSpPr>
        <xdr:cNvPr id="635" name="災害復旧費平均値テキスト"/>
        <xdr:cNvSpPr txBox="1"/>
      </xdr:nvSpPr>
      <xdr:spPr>
        <a:xfrm>
          <a:off x="16370300" y="13146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93106</xdr:rowOff>
    </xdr:from>
    <xdr:to>
      <xdr:col>85</xdr:col>
      <xdr:colOff>177800</xdr:colOff>
      <xdr:row>78</xdr:row>
      <xdr:rowOff>23256</xdr:rowOff>
    </xdr:to>
    <xdr:sp macro="" textlink="">
      <xdr:nvSpPr>
        <xdr:cNvPr id="636" name="フローチャート: 判断 635"/>
        <xdr:cNvSpPr/>
      </xdr:nvSpPr>
      <xdr:spPr>
        <a:xfrm>
          <a:off x="16268700" y="132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114920</xdr:rowOff>
    </xdr:from>
    <xdr:to>
      <xdr:col>81</xdr:col>
      <xdr:colOff>50800</xdr:colOff>
      <xdr:row>78</xdr:row>
      <xdr:rowOff>120590</xdr:rowOff>
    </xdr:to>
    <xdr:cxnSp macro="">
      <xdr:nvCxnSpPr>
        <xdr:cNvPr id="637" name="直線コネクタ 636"/>
        <xdr:cNvCxnSpPr/>
      </xdr:nvCxnSpPr>
      <xdr:spPr>
        <a:xfrm>
          <a:off x="14592300" y="13488020"/>
          <a:ext cx="889000" cy="5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17852</xdr:rowOff>
    </xdr:from>
    <xdr:to>
      <xdr:col>81</xdr:col>
      <xdr:colOff>101600</xdr:colOff>
      <xdr:row>77</xdr:row>
      <xdr:rowOff>119452</xdr:rowOff>
    </xdr:to>
    <xdr:sp macro="" textlink="">
      <xdr:nvSpPr>
        <xdr:cNvPr id="638" name="フローチャート: 判断 637"/>
        <xdr:cNvSpPr/>
      </xdr:nvSpPr>
      <xdr:spPr>
        <a:xfrm>
          <a:off x="15430500" y="1321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135979</xdr:rowOff>
    </xdr:from>
    <xdr:ext cx="469744" cy="259045"/>
    <xdr:sp macro="" textlink="">
      <xdr:nvSpPr>
        <xdr:cNvPr id="639" name="テキスト ボックス 638"/>
        <xdr:cNvSpPr txBox="1"/>
      </xdr:nvSpPr>
      <xdr:spPr>
        <a:xfrm>
          <a:off x="15246428" y="12994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77887</xdr:rowOff>
    </xdr:from>
    <xdr:to>
      <xdr:col>76</xdr:col>
      <xdr:colOff>114300</xdr:colOff>
      <xdr:row>78</xdr:row>
      <xdr:rowOff>114920</xdr:rowOff>
    </xdr:to>
    <xdr:cxnSp macro="">
      <xdr:nvCxnSpPr>
        <xdr:cNvPr id="640" name="直線コネクタ 639"/>
        <xdr:cNvCxnSpPr/>
      </xdr:nvCxnSpPr>
      <xdr:spPr>
        <a:xfrm>
          <a:off x="13703300" y="13450987"/>
          <a:ext cx="889000" cy="37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17760</xdr:rowOff>
    </xdr:from>
    <xdr:to>
      <xdr:col>76</xdr:col>
      <xdr:colOff>165100</xdr:colOff>
      <xdr:row>78</xdr:row>
      <xdr:rowOff>119360</xdr:rowOff>
    </xdr:to>
    <xdr:sp macro="" textlink="">
      <xdr:nvSpPr>
        <xdr:cNvPr id="641" name="フローチャート: 判断 640"/>
        <xdr:cNvSpPr/>
      </xdr:nvSpPr>
      <xdr:spPr>
        <a:xfrm>
          <a:off x="14541500" y="1339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135887</xdr:rowOff>
    </xdr:from>
    <xdr:ext cx="378565" cy="259045"/>
    <xdr:sp macro="" textlink="">
      <xdr:nvSpPr>
        <xdr:cNvPr id="642" name="テキスト ボックス 641"/>
        <xdr:cNvSpPr txBox="1"/>
      </xdr:nvSpPr>
      <xdr:spPr>
        <a:xfrm>
          <a:off x="14403017" y="131660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46340</xdr:rowOff>
    </xdr:from>
    <xdr:to>
      <xdr:col>71</xdr:col>
      <xdr:colOff>177800</xdr:colOff>
      <xdr:row>78</xdr:row>
      <xdr:rowOff>77887</xdr:rowOff>
    </xdr:to>
    <xdr:cxnSp macro="">
      <xdr:nvCxnSpPr>
        <xdr:cNvPr id="643" name="直線コネクタ 642"/>
        <xdr:cNvCxnSpPr/>
      </xdr:nvCxnSpPr>
      <xdr:spPr>
        <a:xfrm>
          <a:off x="12814300" y="13419440"/>
          <a:ext cx="889000" cy="3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26081</xdr:rowOff>
    </xdr:from>
    <xdr:to>
      <xdr:col>72</xdr:col>
      <xdr:colOff>38100</xdr:colOff>
      <xdr:row>78</xdr:row>
      <xdr:rowOff>127681</xdr:rowOff>
    </xdr:to>
    <xdr:sp macro="" textlink="">
      <xdr:nvSpPr>
        <xdr:cNvPr id="644" name="フローチャート: 判断 643"/>
        <xdr:cNvSpPr/>
      </xdr:nvSpPr>
      <xdr:spPr>
        <a:xfrm>
          <a:off x="13652500" y="13399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144208</xdr:rowOff>
    </xdr:from>
    <xdr:ext cx="378565" cy="259045"/>
    <xdr:sp macro="" textlink="">
      <xdr:nvSpPr>
        <xdr:cNvPr id="645" name="テキスト ボックス 644"/>
        <xdr:cNvSpPr txBox="1"/>
      </xdr:nvSpPr>
      <xdr:spPr>
        <a:xfrm>
          <a:off x="13514017" y="13174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24343</xdr:rowOff>
    </xdr:from>
    <xdr:to>
      <xdr:col>67</xdr:col>
      <xdr:colOff>101600</xdr:colOff>
      <xdr:row>78</xdr:row>
      <xdr:rowOff>125943</xdr:rowOff>
    </xdr:to>
    <xdr:sp macro="" textlink="">
      <xdr:nvSpPr>
        <xdr:cNvPr id="646" name="フローチャート: 判断 645"/>
        <xdr:cNvSpPr/>
      </xdr:nvSpPr>
      <xdr:spPr>
        <a:xfrm>
          <a:off x="12763500" y="1339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117070</xdr:rowOff>
    </xdr:from>
    <xdr:ext cx="378565" cy="259045"/>
    <xdr:sp macro="" textlink="">
      <xdr:nvSpPr>
        <xdr:cNvPr id="647" name="テキスト ボックス 646"/>
        <xdr:cNvSpPr txBox="1"/>
      </xdr:nvSpPr>
      <xdr:spPr>
        <a:xfrm>
          <a:off x="12625017" y="134901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23155</xdr:rowOff>
    </xdr:from>
    <xdr:to>
      <xdr:col>85</xdr:col>
      <xdr:colOff>177800</xdr:colOff>
      <xdr:row>78</xdr:row>
      <xdr:rowOff>124755</xdr:rowOff>
    </xdr:to>
    <xdr:sp macro="" textlink="">
      <xdr:nvSpPr>
        <xdr:cNvPr id="653" name="楕円 652"/>
        <xdr:cNvSpPr/>
      </xdr:nvSpPr>
      <xdr:spPr>
        <a:xfrm>
          <a:off x="16268700" y="1339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109532</xdr:rowOff>
    </xdr:from>
    <xdr:ext cx="378565" cy="259045"/>
    <xdr:sp macro="" textlink="">
      <xdr:nvSpPr>
        <xdr:cNvPr id="654" name="災害復旧費該当値テキスト"/>
        <xdr:cNvSpPr txBox="1"/>
      </xdr:nvSpPr>
      <xdr:spPr>
        <a:xfrm>
          <a:off x="16370300" y="13311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69790</xdr:rowOff>
    </xdr:from>
    <xdr:to>
      <xdr:col>81</xdr:col>
      <xdr:colOff>101600</xdr:colOff>
      <xdr:row>78</xdr:row>
      <xdr:rowOff>171390</xdr:rowOff>
    </xdr:to>
    <xdr:sp macro="" textlink="">
      <xdr:nvSpPr>
        <xdr:cNvPr id="655" name="楕円 654"/>
        <xdr:cNvSpPr/>
      </xdr:nvSpPr>
      <xdr:spPr>
        <a:xfrm>
          <a:off x="15430500" y="1344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162517</xdr:rowOff>
    </xdr:from>
    <xdr:ext cx="378565" cy="259045"/>
    <xdr:sp macro="" textlink="">
      <xdr:nvSpPr>
        <xdr:cNvPr id="656" name="テキスト ボックス 655"/>
        <xdr:cNvSpPr txBox="1"/>
      </xdr:nvSpPr>
      <xdr:spPr>
        <a:xfrm>
          <a:off x="15292017" y="135356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64120</xdr:rowOff>
    </xdr:from>
    <xdr:to>
      <xdr:col>76</xdr:col>
      <xdr:colOff>165100</xdr:colOff>
      <xdr:row>78</xdr:row>
      <xdr:rowOff>165720</xdr:rowOff>
    </xdr:to>
    <xdr:sp macro="" textlink="">
      <xdr:nvSpPr>
        <xdr:cNvPr id="657" name="楕円 656"/>
        <xdr:cNvSpPr/>
      </xdr:nvSpPr>
      <xdr:spPr>
        <a:xfrm>
          <a:off x="14541500" y="1343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156847</xdr:rowOff>
    </xdr:from>
    <xdr:ext cx="378565" cy="259045"/>
    <xdr:sp macro="" textlink="">
      <xdr:nvSpPr>
        <xdr:cNvPr id="658" name="テキスト ボックス 657"/>
        <xdr:cNvSpPr txBox="1"/>
      </xdr:nvSpPr>
      <xdr:spPr>
        <a:xfrm>
          <a:off x="14403017" y="135299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27087</xdr:rowOff>
    </xdr:from>
    <xdr:to>
      <xdr:col>72</xdr:col>
      <xdr:colOff>38100</xdr:colOff>
      <xdr:row>78</xdr:row>
      <xdr:rowOff>128687</xdr:rowOff>
    </xdr:to>
    <xdr:sp macro="" textlink="">
      <xdr:nvSpPr>
        <xdr:cNvPr id="659" name="楕円 658"/>
        <xdr:cNvSpPr/>
      </xdr:nvSpPr>
      <xdr:spPr>
        <a:xfrm>
          <a:off x="13652500" y="1340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119814</xdr:rowOff>
    </xdr:from>
    <xdr:ext cx="378565" cy="259045"/>
    <xdr:sp macro="" textlink="">
      <xdr:nvSpPr>
        <xdr:cNvPr id="660" name="テキスト ボックス 659"/>
        <xdr:cNvSpPr txBox="1"/>
      </xdr:nvSpPr>
      <xdr:spPr>
        <a:xfrm>
          <a:off x="13514017" y="134929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166990</xdr:rowOff>
    </xdr:from>
    <xdr:to>
      <xdr:col>67</xdr:col>
      <xdr:colOff>101600</xdr:colOff>
      <xdr:row>78</xdr:row>
      <xdr:rowOff>97140</xdr:rowOff>
    </xdr:to>
    <xdr:sp macro="" textlink="">
      <xdr:nvSpPr>
        <xdr:cNvPr id="661" name="楕円 660"/>
        <xdr:cNvSpPr/>
      </xdr:nvSpPr>
      <xdr:spPr>
        <a:xfrm>
          <a:off x="12763500" y="1336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113667</xdr:rowOff>
    </xdr:from>
    <xdr:ext cx="469744" cy="259045"/>
    <xdr:sp macro="" textlink="">
      <xdr:nvSpPr>
        <xdr:cNvPr id="662" name="テキスト ボックス 661"/>
        <xdr:cNvSpPr txBox="1"/>
      </xdr:nvSpPr>
      <xdr:spPr>
        <a:xfrm>
          <a:off x="12579428" y="13143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3" name="テキスト ボックス 672"/>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4" name="直線コネクタ 67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5" name="テキスト ボックス 674"/>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6" name="直線コネクタ 67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7" name="テキスト ボックス 676"/>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8" name="直線コネクタ 67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9" name="テキスト ボックス 678"/>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0" name="直線コネクタ 67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1" name="テキスト ボックス 680"/>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22109</xdr:rowOff>
    </xdr:from>
    <xdr:to>
      <xdr:col>85</xdr:col>
      <xdr:colOff>126364</xdr:colOff>
      <xdr:row>98</xdr:row>
      <xdr:rowOff>125961</xdr:rowOff>
    </xdr:to>
    <xdr:cxnSp macro="">
      <xdr:nvCxnSpPr>
        <xdr:cNvPr id="685" name="直線コネクタ 684"/>
        <xdr:cNvCxnSpPr/>
      </xdr:nvCxnSpPr>
      <xdr:spPr>
        <a:xfrm flipV="1">
          <a:off x="16317595" y="15624059"/>
          <a:ext cx="1269" cy="1304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129788</xdr:rowOff>
    </xdr:from>
    <xdr:ext cx="534377" cy="259045"/>
    <xdr:sp macro="" textlink="">
      <xdr:nvSpPr>
        <xdr:cNvPr id="686" name="公債費最小値テキスト"/>
        <xdr:cNvSpPr txBox="1"/>
      </xdr:nvSpPr>
      <xdr:spPr>
        <a:xfrm>
          <a:off x="16370300" y="16931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125961</xdr:rowOff>
    </xdr:from>
    <xdr:to>
      <xdr:col>86</xdr:col>
      <xdr:colOff>25400</xdr:colOff>
      <xdr:row>98</xdr:row>
      <xdr:rowOff>125961</xdr:rowOff>
    </xdr:to>
    <xdr:cxnSp macro="">
      <xdr:nvCxnSpPr>
        <xdr:cNvPr id="687" name="直線コネクタ 686"/>
        <xdr:cNvCxnSpPr/>
      </xdr:nvCxnSpPr>
      <xdr:spPr>
        <a:xfrm>
          <a:off x="16230600" y="16928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140236</xdr:rowOff>
    </xdr:from>
    <xdr:ext cx="534377" cy="259045"/>
    <xdr:sp macro="" textlink="">
      <xdr:nvSpPr>
        <xdr:cNvPr id="688" name="公債費最大値テキスト"/>
        <xdr:cNvSpPr txBox="1"/>
      </xdr:nvSpPr>
      <xdr:spPr>
        <a:xfrm>
          <a:off x="16370300" y="15399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77,644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22109</xdr:rowOff>
    </xdr:from>
    <xdr:to>
      <xdr:col>86</xdr:col>
      <xdr:colOff>25400</xdr:colOff>
      <xdr:row>91</xdr:row>
      <xdr:rowOff>22109</xdr:rowOff>
    </xdr:to>
    <xdr:cxnSp macro="">
      <xdr:nvCxnSpPr>
        <xdr:cNvPr id="689" name="直線コネクタ 688"/>
        <xdr:cNvCxnSpPr/>
      </xdr:nvCxnSpPr>
      <xdr:spPr>
        <a:xfrm>
          <a:off x="16230600" y="15624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98712</xdr:rowOff>
    </xdr:from>
    <xdr:to>
      <xdr:col>85</xdr:col>
      <xdr:colOff>127000</xdr:colOff>
      <xdr:row>93</xdr:row>
      <xdr:rowOff>100450</xdr:rowOff>
    </xdr:to>
    <xdr:cxnSp macro="">
      <xdr:nvCxnSpPr>
        <xdr:cNvPr id="690" name="直線コネクタ 689"/>
        <xdr:cNvCxnSpPr/>
      </xdr:nvCxnSpPr>
      <xdr:spPr>
        <a:xfrm flipV="1">
          <a:off x="15481300" y="16043562"/>
          <a:ext cx="838200" cy="1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168482</xdr:rowOff>
    </xdr:from>
    <xdr:ext cx="534377" cy="259045"/>
    <xdr:sp macro="" textlink="">
      <xdr:nvSpPr>
        <xdr:cNvPr id="691" name="公債費平均値テキスト"/>
        <xdr:cNvSpPr txBox="1"/>
      </xdr:nvSpPr>
      <xdr:spPr>
        <a:xfrm>
          <a:off x="16370300" y="162847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18605</xdr:rowOff>
    </xdr:from>
    <xdr:to>
      <xdr:col>85</xdr:col>
      <xdr:colOff>177800</xdr:colOff>
      <xdr:row>95</xdr:row>
      <xdr:rowOff>120205</xdr:rowOff>
    </xdr:to>
    <xdr:sp macro="" textlink="">
      <xdr:nvSpPr>
        <xdr:cNvPr id="692" name="フローチャート: 判断 691"/>
        <xdr:cNvSpPr/>
      </xdr:nvSpPr>
      <xdr:spPr>
        <a:xfrm>
          <a:off x="16268700" y="1630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100450</xdr:rowOff>
    </xdr:from>
    <xdr:to>
      <xdr:col>81</xdr:col>
      <xdr:colOff>50800</xdr:colOff>
      <xdr:row>94</xdr:row>
      <xdr:rowOff>16393</xdr:rowOff>
    </xdr:to>
    <xdr:cxnSp macro="">
      <xdr:nvCxnSpPr>
        <xdr:cNvPr id="693" name="直線コネクタ 692"/>
        <xdr:cNvCxnSpPr/>
      </xdr:nvCxnSpPr>
      <xdr:spPr>
        <a:xfrm flipV="1">
          <a:off x="14592300" y="16045300"/>
          <a:ext cx="889000" cy="87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22241</xdr:rowOff>
    </xdr:from>
    <xdr:to>
      <xdr:col>81</xdr:col>
      <xdr:colOff>101600</xdr:colOff>
      <xdr:row>95</xdr:row>
      <xdr:rowOff>123841</xdr:rowOff>
    </xdr:to>
    <xdr:sp macro="" textlink="">
      <xdr:nvSpPr>
        <xdr:cNvPr id="694" name="フローチャート: 判断 693"/>
        <xdr:cNvSpPr/>
      </xdr:nvSpPr>
      <xdr:spPr>
        <a:xfrm>
          <a:off x="15430500" y="16309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114968</xdr:rowOff>
    </xdr:from>
    <xdr:ext cx="534377" cy="259045"/>
    <xdr:sp macro="" textlink="">
      <xdr:nvSpPr>
        <xdr:cNvPr id="695" name="テキスト ボックス 694"/>
        <xdr:cNvSpPr txBox="1"/>
      </xdr:nvSpPr>
      <xdr:spPr>
        <a:xfrm>
          <a:off x="15214111" y="1640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168411</xdr:rowOff>
    </xdr:from>
    <xdr:to>
      <xdr:col>76</xdr:col>
      <xdr:colOff>114300</xdr:colOff>
      <xdr:row>94</xdr:row>
      <xdr:rowOff>16393</xdr:rowOff>
    </xdr:to>
    <xdr:cxnSp macro="">
      <xdr:nvCxnSpPr>
        <xdr:cNvPr id="696" name="直線コネクタ 695"/>
        <xdr:cNvCxnSpPr/>
      </xdr:nvCxnSpPr>
      <xdr:spPr>
        <a:xfrm>
          <a:off x="13703300" y="16113261"/>
          <a:ext cx="889000" cy="19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158508</xdr:rowOff>
    </xdr:from>
    <xdr:to>
      <xdr:col>76</xdr:col>
      <xdr:colOff>165100</xdr:colOff>
      <xdr:row>96</xdr:row>
      <xdr:rowOff>88658</xdr:rowOff>
    </xdr:to>
    <xdr:sp macro="" textlink="">
      <xdr:nvSpPr>
        <xdr:cNvPr id="697" name="フローチャート: 判断 696"/>
        <xdr:cNvSpPr/>
      </xdr:nvSpPr>
      <xdr:spPr>
        <a:xfrm>
          <a:off x="14541500" y="1644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79785</xdr:rowOff>
    </xdr:from>
    <xdr:ext cx="534377" cy="259045"/>
    <xdr:sp macro="" textlink="">
      <xdr:nvSpPr>
        <xdr:cNvPr id="698" name="テキスト ボックス 697"/>
        <xdr:cNvSpPr txBox="1"/>
      </xdr:nvSpPr>
      <xdr:spPr>
        <a:xfrm>
          <a:off x="14325111" y="16538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168411</xdr:rowOff>
    </xdr:from>
    <xdr:to>
      <xdr:col>71</xdr:col>
      <xdr:colOff>177800</xdr:colOff>
      <xdr:row>94</xdr:row>
      <xdr:rowOff>16918</xdr:rowOff>
    </xdr:to>
    <xdr:cxnSp macro="">
      <xdr:nvCxnSpPr>
        <xdr:cNvPr id="699" name="直線コネクタ 698"/>
        <xdr:cNvCxnSpPr/>
      </xdr:nvCxnSpPr>
      <xdr:spPr>
        <a:xfrm flipV="1">
          <a:off x="12814300" y="16113261"/>
          <a:ext cx="889000" cy="19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7862</xdr:rowOff>
    </xdr:from>
    <xdr:to>
      <xdr:col>72</xdr:col>
      <xdr:colOff>38100</xdr:colOff>
      <xdr:row>96</xdr:row>
      <xdr:rowOff>109462</xdr:rowOff>
    </xdr:to>
    <xdr:sp macro="" textlink="">
      <xdr:nvSpPr>
        <xdr:cNvPr id="700" name="フローチャート: 判断 699"/>
        <xdr:cNvSpPr/>
      </xdr:nvSpPr>
      <xdr:spPr>
        <a:xfrm>
          <a:off x="13652500" y="1646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100589</xdr:rowOff>
    </xdr:from>
    <xdr:ext cx="534377" cy="259045"/>
    <xdr:sp macro="" textlink="">
      <xdr:nvSpPr>
        <xdr:cNvPr id="701" name="テキスト ボックス 700"/>
        <xdr:cNvSpPr txBox="1"/>
      </xdr:nvSpPr>
      <xdr:spPr>
        <a:xfrm>
          <a:off x="13436111" y="16559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166852</xdr:rowOff>
    </xdr:from>
    <xdr:to>
      <xdr:col>67</xdr:col>
      <xdr:colOff>101600</xdr:colOff>
      <xdr:row>96</xdr:row>
      <xdr:rowOff>97002</xdr:rowOff>
    </xdr:to>
    <xdr:sp macro="" textlink="">
      <xdr:nvSpPr>
        <xdr:cNvPr id="702" name="フローチャート: 判断 701"/>
        <xdr:cNvSpPr/>
      </xdr:nvSpPr>
      <xdr:spPr>
        <a:xfrm>
          <a:off x="12763500" y="16454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88129</xdr:rowOff>
    </xdr:from>
    <xdr:ext cx="534377" cy="259045"/>
    <xdr:sp macro="" textlink="">
      <xdr:nvSpPr>
        <xdr:cNvPr id="703" name="テキスト ボックス 702"/>
        <xdr:cNvSpPr txBox="1"/>
      </xdr:nvSpPr>
      <xdr:spPr>
        <a:xfrm>
          <a:off x="12547111" y="16547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47912</xdr:rowOff>
    </xdr:from>
    <xdr:to>
      <xdr:col>85</xdr:col>
      <xdr:colOff>177800</xdr:colOff>
      <xdr:row>93</xdr:row>
      <xdr:rowOff>149512</xdr:rowOff>
    </xdr:to>
    <xdr:sp macro="" textlink="">
      <xdr:nvSpPr>
        <xdr:cNvPr id="709" name="楕円 708"/>
        <xdr:cNvSpPr/>
      </xdr:nvSpPr>
      <xdr:spPr>
        <a:xfrm>
          <a:off x="16268700" y="1599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70789</xdr:rowOff>
    </xdr:from>
    <xdr:ext cx="534377" cy="259045"/>
    <xdr:sp macro="" textlink="">
      <xdr:nvSpPr>
        <xdr:cNvPr id="710" name="公債費該当値テキスト"/>
        <xdr:cNvSpPr txBox="1"/>
      </xdr:nvSpPr>
      <xdr:spPr>
        <a:xfrm>
          <a:off x="16370300" y="15844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49650</xdr:rowOff>
    </xdr:from>
    <xdr:to>
      <xdr:col>81</xdr:col>
      <xdr:colOff>101600</xdr:colOff>
      <xdr:row>93</xdr:row>
      <xdr:rowOff>151250</xdr:rowOff>
    </xdr:to>
    <xdr:sp macro="" textlink="">
      <xdr:nvSpPr>
        <xdr:cNvPr id="711" name="楕円 710"/>
        <xdr:cNvSpPr/>
      </xdr:nvSpPr>
      <xdr:spPr>
        <a:xfrm>
          <a:off x="15430500" y="1599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167777</xdr:rowOff>
    </xdr:from>
    <xdr:ext cx="534377" cy="259045"/>
    <xdr:sp macro="" textlink="">
      <xdr:nvSpPr>
        <xdr:cNvPr id="712" name="テキスト ボックス 711"/>
        <xdr:cNvSpPr txBox="1"/>
      </xdr:nvSpPr>
      <xdr:spPr>
        <a:xfrm>
          <a:off x="15214111" y="15769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137043</xdr:rowOff>
    </xdr:from>
    <xdr:to>
      <xdr:col>76</xdr:col>
      <xdr:colOff>165100</xdr:colOff>
      <xdr:row>94</xdr:row>
      <xdr:rowOff>67193</xdr:rowOff>
    </xdr:to>
    <xdr:sp macro="" textlink="">
      <xdr:nvSpPr>
        <xdr:cNvPr id="713" name="楕円 712"/>
        <xdr:cNvSpPr/>
      </xdr:nvSpPr>
      <xdr:spPr>
        <a:xfrm>
          <a:off x="14541500" y="16081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83720</xdr:rowOff>
    </xdr:from>
    <xdr:ext cx="534377" cy="259045"/>
    <xdr:sp macro="" textlink="">
      <xdr:nvSpPr>
        <xdr:cNvPr id="714" name="テキスト ボックス 713"/>
        <xdr:cNvSpPr txBox="1"/>
      </xdr:nvSpPr>
      <xdr:spPr>
        <a:xfrm>
          <a:off x="14325111" y="15857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117611</xdr:rowOff>
    </xdr:from>
    <xdr:to>
      <xdr:col>72</xdr:col>
      <xdr:colOff>38100</xdr:colOff>
      <xdr:row>94</xdr:row>
      <xdr:rowOff>47761</xdr:rowOff>
    </xdr:to>
    <xdr:sp macro="" textlink="">
      <xdr:nvSpPr>
        <xdr:cNvPr id="715" name="楕円 714"/>
        <xdr:cNvSpPr/>
      </xdr:nvSpPr>
      <xdr:spPr>
        <a:xfrm>
          <a:off x="13652500" y="1606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64288</xdr:rowOff>
    </xdr:from>
    <xdr:ext cx="534377" cy="259045"/>
    <xdr:sp macro="" textlink="">
      <xdr:nvSpPr>
        <xdr:cNvPr id="716" name="テキスト ボックス 715"/>
        <xdr:cNvSpPr txBox="1"/>
      </xdr:nvSpPr>
      <xdr:spPr>
        <a:xfrm>
          <a:off x="13436111" y="15837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137568</xdr:rowOff>
    </xdr:from>
    <xdr:to>
      <xdr:col>67</xdr:col>
      <xdr:colOff>101600</xdr:colOff>
      <xdr:row>94</xdr:row>
      <xdr:rowOff>67718</xdr:rowOff>
    </xdr:to>
    <xdr:sp macro="" textlink="">
      <xdr:nvSpPr>
        <xdr:cNvPr id="717" name="楕円 716"/>
        <xdr:cNvSpPr/>
      </xdr:nvSpPr>
      <xdr:spPr>
        <a:xfrm>
          <a:off x="12763500" y="16082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84245</xdr:rowOff>
    </xdr:from>
    <xdr:ext cx="534377" cy="259045"/>
    <xdr:sp macro="" textlink="">
      <xdr:nvSpPr>
        <xdr:cNvPr id="718" name="テキスト ボックス 717"/>
        <xdr:cNvSpPr txBox="1"/>
      </xdr:nvSpPr>
      <xdr:spPr>
        <a:xfrm>
          <a:off x="12547111" y="15857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9" name="直線コネクタ 72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0" name="テキスト ボックス 72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1" name="直線コネクタ 73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2" name="テキスト ボックス 731"/>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3" name="直線コネクタ 73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4" name="テキスト ボックス 733"/>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5" name="直線コネクタ 73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36" name="テキスト ボックス 735"/>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7" name="直線コネクタ 73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8" name="テキスト ボックス 73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9" name="直線コネクタ 73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0" name="テキスト ボックス 739"/>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2" name="テキスト ボックス 74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30299</xdr:rowOff>
    </xdr:from>
    <xdr:to>
      <xdr:col>116</xdr:col>
      <xdr:colOff>62864</xdr:colOff>
      <xdr:row>39</xdr:row>
      <xdr:rowOff>98878</xdr:rowOff>
    </xdr:to>
    <xdr:cxnSp macro="">
      <xdr:nvCxnSpPr>
        <xdr:cNvPr id="744" name="直線コネクタ 743"/>
        <xdr:cNvCxnSpPr/>
      </xdr:nvCxnSpPr>
      <xdr:spPr>
        <a:xfrm flipV="1">
          <a:off x="22159595" y="5345249"/>
          <a:ext cx="1269" cy="144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5"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6" name="直線コネクタ 74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148426</xdr:rowOff>
    </xdr:from>
    <xdr:ext cx="469744" cy="259045"/>
    <xdr:sp macro="" textlink="">
      <xdr:nvSpPr>
        <xdr:cNvPr id="747" name="諸支出金最大値テキスト"/>
        <xdr:cNvSpPr txBox="1"/>
      </xdr:nvSpPr>
      <xdr:spPr>
        <a:xfrm>
          <a:off x="22212300" y="5120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30299</xdr:rowOff>
    </xdr:from>
    <xdr:to>
      <xdr:col>116</xdr:col>
      <xdr:colOff>152400</xdr:colOff>
      <xdr:row>31</xdr:row>
      <xdr:rowOff>30299</xdr:rowOff>
    </xdr:to>
    <xdr:cxnSp macro="">
      <xdr:nvCxnSpPr>
        <xdr:cNvPr id="748" name="直線コネクタ 747"/>
        <xdr:cNvCxnSpPr/>
      </xdr:nvCxnSpPr>
      <xdr:spPr>
        <a:xfrm>
          <a:off x="22072600" y="5345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9" name="直線コネクタ 74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128105</xdr:rowOff>
    </xdr:from>
    <xdr:ext cx="378565" cy="259045"/>
    <xdr:sp macro="" textlink="">
      <xdr:nvSpPr>
        <xdr:cNvPr id="750" name="諸支出金平均値テキスト"/>
        <xdr:cNvSpPr txBox="1"/>
      </xdr:nvSpPr>
      <xdr:spPr>
        <a:xfrm>
          <a:off x="22212300" y="64717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105228</xdr:rowOff>
    </xdr:from>
    <xdr:to>
      <xdr:col>116</xdr:col>
      <xdr:colOff>114300</xdr:colOff>
      <xdr:row>39</xdr:row>
      <xdr:rowOff>35378</xdr:rowOff>
    </xdr:to>
    <xdr:sp macro="" textlink="">
      <xdr:nvSpPr>
        <xdr:cNvPr id="751" name="フローチャート: 判断 750"/>
        <xdr:cNvSpPr/>
      </xdr:nvSpPr>
      <xdr:spPr>
        <a:xfrm>
          <a:off x="22110700" y="662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2" name="直線コネクタ 75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146594</xdr:rowOff>
    </xdr:from>
    <xdr:to>
      <xdr:col>112</xdr:col>
      <xdr:colOff>38100</xdr:colOff>
      <xdr:row>39</xdr:row>
      <xdr:rowOff>76744</xdr:rowOff>
    </xdr:to>
    <xdr:sp macro="" textlink="">
      <xdr:nvSpPr>
        <xdr:cNvPr id="753" name="フローチャート: 判断 752"/>
        <xdr:cNvSpPr/>
      </xdr:nvSpPr>
      <xdr:spPr>
        <a:xfrm>
          <a:off x="21272500" y="666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93271</xdr:rowOff>
    </xdr:from>
    <xdr:ext cx="313932" cy="259045"/>
    <xdr:sp macro="" textlink="">
      <xdr:nvSpPr>
        <xdr:cNvPr id="754" name="テキスト ボックス 753"/>
        <xdr:cNvSpPr txBox="1"/>
      </xdr:nvSpPr>
      <xdr:spPr>
        <a:xfrm>
          <a:off x="21166333" y="64369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5" name="直線コネクタ 75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57331</xdr:rowOff>
    </xdr:from>
    <xdr:to>
      <xdr:col>107</xdr:col>
      <xdr:colOff>101600</xdr:colOff>
      <xdr:row>38</xdr:row>
      <xdr:rowOff>158931</xdr:rowOff>
    </xdr:to>
    <xdr:sp macro="" textlink="">
      <xdr:nvSpPr>
        <xdr:cNvPr id="756" name="フローチャート: 判断 755"/>
        <xdr:cNvSpPr/>
      </xdr:nvSpPr>
      <xdr:spPr>
        <a:xfrm>
          <a:off x="20383500" y="657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4008</xdr:rowOff>
    </xdr:from>
    <xdr:ext cx="378565" cy="259045"/>
    <xdr:sp macro="" textlink="">
      <xdr:nvSpPr>
        <xdr:cNvPr id="757" name="テキスト ボックス 756"/>
        <xdr:cNvSpPr txBox="1"/>
      </xdr:nvSpPr>
      <xdr:spPr>
        <a:xfrm>
          <a:off x="20245017" y="6347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8" name="直線コネクタ 75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168910</xdr:rowOff>
    </xdr:from>
    <xdr:to>
      <xdr:col>102</xdr:col>
      <xdr:colOff>165100</xdr:colOff>
      <xdr:row>38</xdr:row>
      <xdr:rowOff>99060</xdr:rowOff>
    </xdr:to>
    <xdr:sp macro="" textlink="">
      <xdr:nvSpPr>
        <xdr:cNvPr id="759" name="フローチャート: 判断 758"/>
        <xdr:cNvSpPr/>
      </xdr:nvSpPr>
      <xdr:spPr>
        <a:xfrm>
          <a:off x="19494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115587</xdr:rowOff>
    </xdr:from>
    <xdr:ext cx="378565" cy="259045"/>
    <xdr:sp macro="" textlink="">
      <xdr:nvSpPr>
        <xdr:cNvPr id="760" name="テキスト ボックス 759"/>
        <xdr:cNvSpPr txBox="1"/>
      </xdr:nvSpPr>
      <xdr:spPr>
        <a:xfrm>
          <a:off x="19356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20320</xdr:rowOff>
    </xdr:from>
    <xdr:to>
      <xdr:col>98</xdr:col>
      <xdr:colOff>38100</xdr:colOff>
      <xdr:row>38</xdr:row>
      <xdr:rowOff>121920</xdr:rowOff>
    </xdr:to>
    <xdr:sp macro="" textlink="">
      <xdr:nvSpPr>
        <xdr:cNvPr id="761" name="フローチャート: 判断 760"/>
        <xdr:cNvSpPr/>
      </xdr:nvSpPr>
      <xdr:spPr>
        <a:xfrm>
          <a:off x="18605500" y="653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138447</xdr:rowOff>
    </xdr:from>
    <xdr:ext cx="378565" cy="259045"/>
    <xdr:sp macro="" textlink="">
      <xdr:nvSpPr>
        <xdr:cNvPr id="762" name="テキスト ボックス 761"/>
        <xdr:cNvSpPr txBox="1"/>
      </xdr:nvSpPr>
      <xdr:spPr>
        <a:xfrm>
          <a:off x="18467017" y="63106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8" name="楕円 76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9"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0" name="楕円 76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1" name="テキスト ボックス 770"/>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2" name="楕円 77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3" name="テキスト ボックス 772"/>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4" name="楕円 77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5" name="テキスト ボックス 774"/>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6" name="楕円 77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7" name="テキスト ボックス 776"/>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総務費は住民一人当たり</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千円で，類似団体，全国，県平均のいずれも下回っているが，対前年度比で</a:t>
          </a:r>
          <a:r>
            <a:rPr kumimoji="1" lang="en-US" altLang="ja-JP" sz="1300">
              <a:latin typeface="ＭＳ Ｐゴシック" panose="020B0600070205080204" pitchFamily="50" charset="-128"/>
              <a:ea typeface="ＭＳ Ｐゴシック" panose="020B0600070205080204" pitchFamily="50" charset="-128"/>
            </a:rPr>
            <a:t>10.8</a:t>
          </a:r>
          <a:r>
            <a:rPr kumimoji="1" lang="ja-JP" altLang="en-US" sz="1300">
              <a:latin typeface="ＭＳ Ｐゴシック" panose="020B0600070205080204" pitchFamily="50" charset="-128"/>
              <a:ea typeface="ＭＳ Ｐゴシック" panose="020B0600070205080204" pitchFamily="50" charset="-128"/>
            </a:rPr>
            <a:t>％の増となった。主な要因は，退職者数の増による人件費の増や庁舎耐震化事業及び津山文化センター施設整備事業など普通建設事業費の増加等によるものである。民生費は，住民一人あたり</a:t>
          </a:r>
          <a:r>
            <a:rPr kumimoji="1" lang="en-US" altLang="ja-JP" sz="1300">
              <a:latin typeface="ＭＳ Ｐゴシック" panose="020B0600070205080204" pitchFamily="50" charset="-128"/>
              <a:ea typeface="ＭＳ Ｐゴシック" panose="020B0600070205080204" pitchFamily="50" charset="-128"/>
            </a:rPr>
            <a:t>165</a:t>
          </a:r>
          <a:r>
            <a:rPr kumimoji="1" lang="ja-JP" altLang="en-US" sz="1300">
              <a:latin typeface="ＭＳ Ｐゴシック" panose="020B0600070205080204" pitchFamily="50" charset="-128"/>
              <a:ea typeface="ＭＳ Ｐゴシック" panose="020B0600070205080204" pitchFamily="50" charset="-128"/>
            </a:rPr>
            <a:t>千円で，全国平均とほぼ同額となっている。年々増加傾向にあるが，障害者自立支援給付や保育所運営費などの扶助費や介護保険特別会計及び後期高齢者医療特別会計への繰出金が増加するなど，社会保障関係経費が増加していることが要因となっている。衛生費は住民一人あたり</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千円で，簡易水道事業が上水道事業（企業会計）に統合されたことから減額となった一方で，ごみ焼却施設解体撤去事業などにより，対前年度</a:t>
          </a:r>
          <a:r>
            <a:rPr kumimoji="1" lang="en-US" altLang="ja-JP" sz="1300">
              <a:latin typeface="ＭＳ Ｐゴシック" panose="020B0600070205080204" pitchFamily="50" charset="-128"/>
              <a:ea typeface="ＭＳ Ｐゴシック" panose="020B0600070205080204" pitchFamily="50" charset="-128"/>
            </a:rPr>
            <a:t>6.6</a:t>
          </a:r>
          <a:r>
            <a:rPr kumimoji="1" lang="ja-JP" altLang="en-US" sz="1300">
              <a:latin typeface="ＭＳ Ｐゴシック" panose="020B0600070205080204" pitchFamily="50" charset="-128"/>
              <a:ea typeface="ＭＳ Ｐゴシック" panose="020B0600070205080204" pitchFamily="50" charset="-128"/>
            </a:rPr>
            <a:t>％の増となった。平成２６年度と平成２７年度数値が突出している主な要因は，クリーンセンター建設（平成２８年３月から稼働）に伴う津山圏域資源循環施設組合への負担金が増嵩したことであるが，これは，本市における長年の懸案事項であった当該事業を重点的に取り組んだことによるものである。公債費は，住民一人当たり</a:t>
          </a:r>
          <a:r>
            <a:rPr kumimoji="1" lang="en-US" altLang="ja-JP" sz="1300">
              <a:latin typeface="ＭＳ Ｐゴシック" panose="020B0600070205080204" pitchFamily="50" charset="-128"/>
              <a:ea typeface="ＭＳ Ｐゴシック" panose="020B0600070205080204" pitchFamily="50" charset="-128"/>
            </a:rPr>
            <a:t>59</a:t>
          </a:r>
          <a:r>
            <a:rPr kumimoji="1" lang="ja-JP" altLang="en-US" sz="1300">
              <a:latin typeface="ＭＳ Ｐゴシック" panose="020B0600070205080204" pitchFamily="50" charset="-128"/>
              <a:ea typeface="ＭＳ Ｐゴシック" panose="020B0600070205080204" pitchFamily="50" charset="-128"/>
            </a:rPr>
            <a:t>千円で，前年度と同額となったが，全国，類似団体，県内平均のいずれよりも高い状態にある。今後は，普通建設事業の進度調整や新発債の抑制など，公債費の圧縮により財政の健全化に努めていく。教育費は，平成２５年度と平成２６年度において大幅増となっているが，これは小中学校耐震補強事業に取り組んだことによるもので，本市の小中学校耐震化は平成２６年度で全て完了した。平成２９年度は耐震化の対象とならなかった小中学校の老朽化に伴う施設整備事業や幼稚園再構築施設整備事業を実施し，住民一人当たり対前年度</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千円増，</a:t>
          </a:r>
          <a:r>
            <a:rPr kumimoji="1" lang="en-US" altLang="ja-JP" sz="1300">
              <a:latin typeface="ＭＳ Ｐゴシック" panose="020B0600070205080204" pitchFamily="50" charset="-128"/>
              <a:ea typeface="ＭＳ Ｐゴシック" panose="020B0600070205080204" pitchFamily="50" charset="-128"/>
            </a:rPr>
            <a:t>20.3</a:t>
          </a:r>
          <a:r>
            <a:rPr kumimoji="1" lang="ja-JP" altLang="en-US" sz="1300">
              <a:latin typeface="ＭＳ Ｐゴシック" panose="020B0600070205080204" pitchFamily="50" charset="-128"/>
              <a:ea typeface="ＭＳ Ｐゴシック" panose="020B0600070205080204" pitchFamily="50" charset="-128"/>
            </a:rPr>
            <a:t>％の大幅な増となった。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岡山県津山市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a:t>
          </a:r>
          <a:r>
            <a:rPr kumimoji="1" lang="ja-JP" altLang="en-US" sz="1050">
              <a:latin typeface="ＭＳ ゴシック" pitchFamily="49" charset="-128"/>
              <a:ea typeface="ＭＳ ゴシック" pitchFamily="49" charset="-128"/>
            </a:rPr>
            <a:t>実質収支比率は５％を超える黒字で推移しているが，高齢化に伴う社会保障関係経費の増加や企業誘致施策（企業立地奨励金等）の推進など所要の財源確保のために財政調整基金を取崩していることから，実質単年度収支では赤字に転じている状況が継続している。</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　こうした状況の中ではあるが，財政調整基金残高については，適切な財源確保と歳出の精査による節減により，</a:t>
          </a:r>
          <a:r>
            <a:rPr kumimoji="1" lang="en-US" altLang="ja-JP" sz="1050">
              <a:latin typeface="ＭＳ ゴシック" pitchFamily="49" charset="-128"/>
              <a:ea typeface="ＭＳ ゴシック" pitchFamily="49" charset="-128"/>
            </a:rPr>
            <a:t>17</a:t>
          </a:r>
          <a:r>
            <a:rPr kumimoji="1" lang="ja-JP" altLang="en-US" sz="1050">
              <a:latin typeface="ＭＳ ゴシック" pitchFamily="49" charset="-128"/>
              <a:ea typeface="ＭＳ ゴシック" pitchFamily="49" charset="-128"/>
            </a:rPr>
            <a:t>％後半を確保している。</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　今後も大幅な税収は見込めず，地方交付税も合併特例期間の終了により更なる減額が見込まれる中，財政需要は一層増加する見込みで，厳しい財政運営を強いられるが，事務事業の徹底した見直しを行うなど，行財政改革に取り組み，健全な行財政運営に努めていくもの。</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岡山県津山市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黒字額の大半は，グラフに示すとおり水道事業会計となっているが，水道事業会計及び一般会計以外の会計は，ほとんどの会計において一般会計からの繰出金を除けば赤字会計となっており，黒字額に対する標準財政規模の比率は低くなっている。</a:t>
          </a:r>
        </a:p>
        <a:p>
          <a:r>
            <a:rPr kumimoji="1" lang="ja-JP" altLang="en-US" sz="1400">
              <a:latin typeface="ＭＳ ゴシック" pitchFamily="49" charset="-128"/>
              <a:ea typeface="ＭＳ ゴシック" pitchFamily="49" charset="-128"/>
            </a:rPr>
            <a:t>　今後も引き続き，下水道事業等の公営企業会計では，経費を節減するとともに，料金見直しも含めた経営の健全化に努め，国民健康保険事業においては検診の受診率向上事業を強化し，一般会計からの負担額軽減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51355277</v>
      </c>
      <c r="BO4" s="410"/>
      <c r="BP4" s="410"/>
      <c r="BQ4" s="410"/>
      <c r="BR4" s="410"/>
      <c r="BS4" s="410"/>
      <c r="BT4" s="410"/>
      <c r="BU4" s="411"/>
      <c r="BV4" s="409">
        <v>50259206</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5.6</v>
      </c>
      <c r="CU4" s="416"/>
      <c r="CV4" s="416"/>
      <c r="CW4" s="416"/>
      <c r="CX4" s="416"/>
      <c r="CY4" s="416"/>
      <c r="CZ4" s="416"/>
      <c r="DA4" s="417"/>
      <c r="DB4" s="415">
        <v>5.2</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49758530</v>
      </c>
      <c r="BO5" s="447"/>
      <c r="BP5" s="447"/>
      <c r="BQ5" s="447"/>
      <c r="BR5" s="447"/>
      <c r="BS5" s="447"/>
      <c r="BT5" s="447"/>
      <c r="BU5" s="448"/>
      <c r="BV5" s="446">
        <v>48746844</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93.8</v>
      </c>
      <c r="CU5" s="444"/>
      <c r="CV5" s="444"/>
      <c r="CW5" s="444"/>
      <c r="CX5" s="444"/>
      <c r="CY5" s="444"/>
      <c r="CZ5" s="444"/>
      <c r="DA5" s="445"/>
      <c r="DB5" s="443">
        <v>94.2</v>
      </c>
      <c r="DC5" s="444"/>
      <c r="DD5" s="444"/>
      <c r="DE5" s="444"/>
      <c r="DF5" s="444"/>
      <c r="DG5" s="444"/>
      <c r="DH5" s="444"/>
      <c r="DI5" s="445"/>
      <c r="DJ5" s="165"/>
      <c r="DK5" s="165"/>
      <c r="DL5" s="165"/>
      <c r="DM5" s="165"/>
      <c r="DN5" s="165"/>
      <c r="DO5" s="165"/>
    </row>
    <row r="6" spans="1:119" ht="18.75" customHeight="1" x14ac:dyDescent="0.15">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96</v>
      </c>
      <c r="AV6" s="479"/>
      <c r="AW6" s="479"/>
      <c r="AX6" s="479"/>
      <c r="AY6" s="480" t="s">
        <v>97</v>
      </c>
      <c r="AZ6" s="481"/>
      <c r="BA6" s="481"/>
      <c r="BB6" s="481"/>
      <c r="BC6" s="481"/>
      <c r="BD6" s="481"/>
      <c r="BE6" s="481"/>
      <c r="BF6" s="481"/>
      <c r="BG6" s="481"/>
      <c r="BH6" s="481"/>
      <c r="BI6" s="481"/>
      <c r="BJ6" s="481"/>
      <c r="BK6" s="481"/>
      <c r="BL6" s="481"/>
      <c r="BM6" s="482"/>
      <c r="BN6" s="446">
        <v>1596747</v>
      </c>
      <c r="BO6" s="447"/>
      <c r="BP6" s="447"/>
      <c r="BQ6" s="447"/>
      <c r="BR6" s="447"/>
      <c r="BS6" s="447"/>
      <c r="BT6" s="447"/>
      <c r="BU6" s="448"/>
      <c r="BV6" s="446">
        <v>1512362</v>
      </c>
      <c r="BW6" s="447"/>
      <c r="BX6" s="447"/>
      <c r="BY6" s="447"/>
      <c r="BZ6" s="447"/>
      <c r="CA6" s="447"/>
      <c r="CB6" s="447"/>
      <c r="CC6" s="448"/>
      <c r="CD6" s="449" t="s">
        <v>98</v>
      </c>
      <c r="CE6" s="450"/>
      <c r="CF6" s="450"/>
      <c r="CG6" s="450"/>
      <c r="CH6" s="450"/>
      <c r="CI6" s="450"/>
      <c r="CJ6" s="450"/>
      <c r="CK6" s="450"/>
      <c r="CL6" s="450"/>
      <c r="CM6" s="450"/>
      <c r="CN6" s="450"/>
      <c r="CO6" s="450"/>
      <c r="CP6" s="450"/>
      <c r="CQ6" s="450"/>
      <c r="CR6" s="450"/>
      <c r="CS6" s="451"/>
      <c r="CT6" s="483">
        <v>99.5</v>
      </c>
      <c r="CU6" s="484"/>
      <c r="CV6" s="484"/>
      <c r="CW6" s="484"/>
      <c r="CX6" s="484"/>
      <c r="CY6" s="484"/>
      <c r="CZ6" s="484"/>
      <c r="DA6" s="485"/>
      <c r="DB6" s="483">
        <v>99.9</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99</v>
      </c>
      <c r="AN7" s="476"/>
      <c r="AO7" s="476"/>
      <c r="AP7" s="476"/>
      <c r="AQ7" s="476"/>
      <c r="AR7" s="476"/>
      <c r="AS7" s="476"/>
      <c r="AT7" s="477"/>
      <c r="AU7" s="478" t="s">
        <v>88</v>
      </c>
      <c r="AV7" s="479"/>
      <c r="AW7" s="479"/>
      <c r="AX7" s="479"/>
      <c r="AY7" s="480" t="s">
        <v>100</v>
      </c>
      <c r="AZ7" s="481"/>
      <c r="BA7" s="481"/>
      <c r="BB7" s="481"/>
      <c r="BC7" s="481"/>
      <c r="BD7" s="481"/>
      <c r="BE7" s="481"/>
      <c r="BF7" s="481"/>
      <c r="BG7" s="481"/>
      <c r="BH7" s="481"/>
      <c r="BI7" s="481"/>
      <c r="BJ7" s="481"/>
      <c r="BK7" s="481"/>
      <c r="BL7" s="481"/>
      <c r="BM7" s="482"/>
      <c r="BN7" s="446">
        <v>64140</v>
      </c>
      <c r="BO7" s="447"/>
      <c r="BP7" s="447"/>
      <c r="BQ7" s="447"/>
      <c r="BR7" s="447"/>
      <c r="BS7" s="447"/>
      <c r="BT7" s="447"/>
      <c r="BU7" s="448"/>
      <c r="BV7" s="446">
        <v>91765</v>
      </c>
      <c r="BW7" s="447"/>
      <c r="BX7" s="447"/>
      <c r="BY7" s="447"/>
      <c r="BZ7" s="447"/>
      <c r="CA7" s="447"/>
      <c r="CB7" s="447"/>
      <c r="CC7" s="448"/>
      <c r="CD7" s="449" t="s">
        <v>101</v>
      </c>
      <c r="CE7" s="450"/>
      <c r="CF7" s="450"/>
      <c r="CG7" s="450"/>
      <c r="CH7" s="450"/>
      <c r="CI7" s="450"/>
      <c r="CJ7" s="450"/>
      <c r="CK7" s="450"/>
      <c r="CL7" s="450"/>
      <c r="CM7" s="450"/>
      <c r="CN7" s="450"/>
      <c r="CO7" s="450"/>
      <c r="CP7" s="450"/>
      <c r="CQ7" s="450"/>
      <c r="CR7" s="450"/>
      <c r="CS7" s="451"/>
      <c r="CT7" s="446">
        <v>27208609</v>
      </c>
      <c r="CU7" s="447"/>
      <c r="CV7" s="447"/>
      <c r="CW7" s="447"/>
      <c r="CX7" s="447"/>
      <c r="CY7" s="447"/>
      <c r="CZ7" s="447"/>
      <c r="DA7" s="448"/>
      <c r="DB7" s="446">
        <v>27507792</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102</v>
      </c>
      <c r="AN8" s="476"/>
      <c r="AO8" s="476"/>
      <c r="AP8" s="476"/>
      <c r="AQ8" s="476"/>
      <c r="AR8" s="476"/>
      <c r="AS8" s="476"/>
      <c r="AT8" s="477"/>
      <c r="AU8" s="478" t="s">
        <v>88</v>
      </c>
      <c r="AV8" s="479"/>
      <c r="AW8" s="479"/>
      <c r="AX8" s="479"/>
      <c r="AY8" s="480" t="s">
        <v>103</v>
      </c>
      <c r="AZ8" s="481"/>
      <c r="BA8" s="481"/>
      <c r="BB8" s="481"/>
      <c r="BC8" s="481"/>
      <c r="BD8" s="481"/>
      <c r="BE8" s="481"/>
      <c r="BF8" s="481"/>
      <c r="BG8" s="481"/>
      <c r="BH8" s="481"/>
      <c r="BI8" s="481"/>
      <c r="BJ8" s="481"/>
      <c r="BK8" s="481"/>
      <c r="BL8" s="481"/>
      <c r="BM8" s="482"/>
      <c r="BN8" s="446">
        <v>1532607</v>
      </c>
      <c r="BO8" s="447"/>
      <c r="BP8" s="447"/>
      <c r="BQ8" s="447"/>
      <c r="BR8" s="447"/>
      <c r="BS8" s="447"/>
      <c r="BT8" s="447"/>
      <c r="BU8" s="448"/>
      <c r="BV8" s="446">
        <v>1420597</v>
      </c>
      <c r="BW8" s="447"/>
      <c r="BX8" s="447"/>
      <c r="BY8" s="447"/>
      <c r="BZ8" s="447"/>
      <c r="CA8" s="447"/>
      <c r="CB8" s="447"/>
      <c r="CC8" s="448"/>
      <c r="CD8" s="449" t="s">
        <v>104</v>
      </c>
      <c r="CE8" s="450"/>
      <c r="CF8" s="450"/>
      <c r="CG8" s="450"/>
      <c r="CH8" s="450"/>
      <c r="CI8" s="450"/>
      <c r="CJ8" s="450"/>
      <c r="CK8" s="450"/>
      <c r="CL8" s="450"/>
      <c r="CM8" s="450"/>
      <c r="CN8" s="450"/>
      <c r="CO8" s="450"/>
      <c r="CP8" s="450"/>
      <c r="CQ8" s="450"/>
      <c r="CR8" s="450"/>
      <c r="CS8" s="451"/>
      <c r="CT8" s="486">
        <v>0.54</v>
      </c>
      <c r="CU8" s="487"/>
      <c r="CV8" s="487"/>
      <c r="CW8" s="487"/>
      <c r="CX8" s="487"/>
      <c r="CY8" s="487"/>
      <c r="CZ8" s="487"/>
      <c r="DA8" s="488"/>
      <c r="DB8" s="486">
        <v>0.54</v>
      </c>
      <c r="DC8" s="487"/>
      <c r="DD8" s="487"/>
      <c r="DE8" s="487"/>
      <c r="DF8" s="487"/>
      <c r="DG8" s="487"/>
      <c r="DH8" s="487"/>
      <c r="DI8" s="488"/>
      <c r="DJ8" s="165"/>
      <c r="DK8" s="165"/>
      <c r="DL8" s="165"/>
      <c r="DM8" s="165"/>
      <c r="DN8" s="165"/>
      <c r="DO8" s="165"/>
    </row>
    <row r="9" spans="1:119" ht="18.75" customHeight="1" thickBot="1" x14ac:dyDescent="0.2">
      <c r="A9" s="166"/>
      <c r="B9" s="440" t="s">
        <v>105</v>
      </c>
      <c r="C9" s="441"/>
      <c r="D9" s="441"/>
      <c r="E9" s="441"/>
      <c r="F9" s="441"/>
      <c r="G9" s="441"/>
      <c r="H9" s="441"/>
      <c r="I9" s="441"/>
      <c r="J9" s="441"/>
      <c r="K9" s="489"/>
      <c r="L9" s="490" t="s">
        <v>106</v>
      </c>
      <c r="M9" s="491"/>
      <c r="N9" s="491"/>
      <c r="O9" s="491"/>
      <c r="P9" s="491"/>
      <c r="Q9" s="492"/>
      <c r="R9" s="493">
        <v>103746</v>
      </c>
      <c r="S9" s="494"/>
      <c r="T9" s="494"/>
      <c r="U9" s="494"/>
      <c r="V9" s="495"/>
      <c r="W9" s="403" t="s">
        <v>107</v>
      </c>
      <c r="X9" s="404"/>
      <c r="Y9" s="404"/>
      <c r="Z9" s="404"/>
      <c r="AA9" s="404"/>
      <c r="AB9" s="404"/>
      <c r="AC9" s="404"/>
      <c r="AD9" s="404"/>
      <c r="AE9" s="404"/>
      <c r="AF9" s="404"/>
      <c r="AG9" s="404"/>
      <c r="AH9" s="404"/>
      <c r="AI9" s="404"/>
      <c r="AJ9" s="404"/>
      <c r="AK9" s="404"/>
      <c r="AL9" s="405"/>
      <c r="AM9" s="475" t="s">
        <v>108</v>
      </c>
      <c r="AN9" s="476"/>
      <c r="AO9" s="476"/>
      <c r="AP9" s="476"/>
      <c r="AQ9" s="476"/>
      <c r="AR9" s="476"/>
      <c r="AS9" s="476"/>
      <c r="AT9" s="477"/>
      <c r="AU9" s="478" t="s">
        <v>109</v>
      </c>
      <c r="AV9" s="479"/>
      <c r="AW9" s="479"/>
      <c r="AX9" s="479"/>
      <c r="AY9" s="480" t="s">
        <v>110</v>
      </c>
      <c r="AZ9" s="481"/>
      <c r="BA9" s="481"/>
      <c r="BB9" s="481"/>
      <c r="BC9" s="481"/>
      <c r="BD9" s="481"/>
      <c r="BE9" s="481"/>
      <c r="BF9" s="481"/>
      <c r="BG9" s="481"/>
      <c r="BH9" s="481"/>
      <c r="BI9" s="481"/>
      <c r="BJ9" s="481"/>
      <c r="BK9" s="481"/>
      <c r="BL9" s="481"/>
      <c r="BM9" s="482"/>
      <c r="BN9" s="446">
        <v>112010</v>
      </c>
      <c r="BO9" s="447"/>
      <c r="BP9" s="447"/>
      <c r="BQ9" s="447"/>
      <c r="BR9" s="447"/>
      <c r="BS9" s="447"/>
      <c r="BT9" s="447"/>
      <c r="BU9" s="448"/>
      <c r="BV9" s="446">
        <v>-829524</v>
      </c>
      <c r="BW9" s="447"/>
      <c r="BX9" s="447"/>
      <c r="BY9" s="447"/>
      <c r="BZ9" s="447"/>
      <c r="CA9" s="447"/>
      <c r="CB9" s="447"/>
      <c r="CC9" s="448"/>
      <c r="CD9" s="449" t="s">
        <v>111</v>
      </c>
      <c r="CE9" s="450"/>
      <c r="CF9" s="450"/>
      <c r="CG9" s="450"/>
      <c r="CH9" s="450"/>
      <c r="CI9" s="450"/>
      <c r="CJ9" s="450"/>
      <c r="CK9" s="450"/>
      <c r="CL9" s="450"/>
      <c r="CM9" s="450"/>
      <c r="CN9" s="450"/>
      <c r="CO9" s="450"/>
      <c r="CP9" s="450"/>
      <c r="CQ9" s="450"/>
      <c r="CR9" s="450"/>
      <c r="CS9" s="451"/>
      <c r="CT9" s="443">
        <v>18.899999999999999</v>
      </c>
      <c r="CU9" s="444"/>
      <c r="CV9" s="444"/>
      <c r="CW9" s="444"/>
      <c r="CX9" s="444"/>
      <c r="CY9" s="444"/>
      <c r="CZ9" s="444"/>
      <c r="DA9" s="445"/>
      <c r="DB9" s="443">
        <v>18.399999999999999</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112</v>
      </c>
      <c r="M10" s="476"/>
      <c r="N10" s="476"/>
      <c r="O10" s="476"/>
      <c r="P10" s="476"/>
      <c r="Q10" s="477"/>
      <c r="R10" s="497">
        <v>106788</v>
      </c>
      <c r="S10" s="498"/>
      <c r="T10" s="498"/>
      <c r="U10" s="498"/>
      <c r="V10" s="499"/>
      <c r="W10" s="434"/>
      <c r="X10" s="435"/>
      <c r="Y10" s="435"/>
      <c r="Z10" s="435"/>
      <c r="AA10" s="435"/>
      <c r="AB10" s="435"/>
      <c r="AC10" s="435"/>
      <c r="AD10" s="435"/>
      <c r="AE10" s="435"/>
      <c r="AF10" s="435"/>
      <c r="AG10" s="435"/>
      <c r="AH10" s="435"/>
      <c r="AI10" s="435"/>
      <c r="AJ10" s="435"/>
      <c r="AK10" s="435"/>
      <c r="AL10" s="438"/>
      <c r="AM10" s="475" t="s">
        <v>113</v>
      </c>
      <c r="AN10" s="476"/>
      <c r="AO10" s="476"/>
      <c r="AP10" s="476"/>
      <c r="AQ10" s="476"/>
      <c r="AR10" s="476"/>
      <c r="AS10" s="476"/>
      <c r="AT10" s="477"/>
      <c r="AU10" s="478" t="s">
        <v>114</v>
      </c>
      <c r="AV10" s="479"/>
      <c r="AW10" s="479"/>
      <c r="AX10" s="479"/>
      <c r="AY10" s="480" t="s">
        <v>115</v>
      </c>
      <c r="AZ10" s="481"/>
      <c r="BA10" s="481"/>
      <c r="BB10" s="481"/>
      <c r="BC10" s="481"/>
      <c r="BD10" s="481"/>
      <c r="BE10" s="481"/>
      <c r="BF10" s="481"/>
      <c r="BG10" s="481"/>
      <c r="BH10" s="481"/>
      <c r="BI10" s="481"/>
      <c r="BJ10" s="481"/>
      <c r="BK10" s="481"/>
      <c r="BL10" s="481"/>
      <c r="BM10" s="482"/>
      <c r="BN10" s="446">
        <v>2619</v>
      </c>
      <c r="BO10" s="447"/>
      <c r="BP10" s="447"/>
      <c r="BQ10" s="447"/>
      <c r="BR10" s="447"/>
      <c r="BS10" s="447"/>
      <c r="BT10" s="447"/>
      <c r="BU10" s="448"/>
      <c r="BV10" s="446">
        <v>3366</v>
      </c>
      <c r="BW10" s="447"/>
      <c r="BX10" s="447"/>
      <c r="BY10" s="447"/>
      <c r="BZ10" s="447"/>
      <c r="CA10" s="447"/>
      <c r="CB10" s="447"/>
      <c r="CC10" s="448"/>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117</v>
      </c>
      <c r="M11" s="501"/>
      <c r="N11" s="501"/>
      <c r="O11" s="501"/>
      <c r="P11" s="501"/>
      <c r="Q11" s="502"/>
      <c r="R11" s="503" t="s">
        <v>118</v>
      </c>
      <c r="S11" s="504"/>
      <c r="T11" s="504"/>
      <c r="U11" s="504"/>
      <c r="V11" s="505"/>
      <c r="W11" s="434"/>
      <c r="X11" s="435"/>
      <c r="Y11" s="435"/>
      <c r="Z11" s="435"/>
      <c r="AA11" s="435"/>
      <c r="AB11" s="435"/>
      <c r="AC11" s="435"/>
      <c r="AD11" s="435"/>
      <c r="AE11" s="435"/>
      <c r="AF11" s="435"/>
      <c r="AG11" s="435"/>
      <c r="AH11" s="435"/>
      <c r="AI11" s="435"/>
      <c r="AJ11" s="435"/>
      <c r="AK11" s="435"/>
      <c r="AL11" s="438"/>
      <c r="AM11" s="475" t="s">
        <v>119</v>
      </c>
      <c r="AN11" s="476"/>
      <c r="AO11" s="476"/>
      <c r="AP11" s="476"/>
      <c r="AQ11" s="476"/>
      <c r="AR11" s="476"/>
      <c r="AS11" s="476"/>
      <c r="AT11" s="477"/>
      <c r="AU11" s="478" t="s">
        <v>120</v>
      </c>
      <c r="AV11" s="479"/>
      <c r="AW11" s="479"/>
      <c r="AX11" s="479"/>
      <c r="AY11" s="480" t="s">
        <v>121</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122</v>
      </c>
      <c r="CE11" s="450"/>
      <c r="CF11" s="450"/>
      <c r="CG11" s="450"/>
      <c r="CH11" s="450"/>
      <c r="CI11" s="450"/>
      <c r="CJ11" s="450"/>
      <c r="CK11" s="450"/>
      <c r="CL11" s="450"/>
      <c r="CM11" s="450"/>
      <c r="CN11" s="450"/>
      <c r="CO11" s="450"/>
      <c r="CP11" s="450"/>
      <c r="CQ11" s="450"/>
      <c r="CR11" s="450"/>
      <c r="CS11" s="451"/>
      <c r="CT11" s="486" t="s">
        <v>123</v>
      </c>
      <c r="CU11" s="487"/>
      <c r="CV11" s="487"/>
      <c r="CW11" s="487"/>
      <c r="CX11" s="487"/>
      <c r="CY11" s="487"/>
      <c r="CZ11" s="487"/>
      <c r="DA11" s="488"/>
      <c r="DB11" s="486" t="s">
        <v>124</v>
      </c>
      <c r="DC11" s="487"/>
      <c r="DD11" s="487"/>
      <c r="DE11" s="487"/>
      <c r="DF11" s="487"/>
      <c r="DG11" s="487"/>
      <c r="DH11" s="487"/>
      <c r="DI11" s="488"/>
      <c r="DJ11" s="165"/>
      <c r="DK11" s="165"/>
      <c r="DL11" s="165"/>
      <c r="DM11" s="165"/>
      <c r="DN11" s="165"/>
      <c r="DO11" s="165"/>
    </row>
    <row r="12" spans="1:119" ht="18.75" customHeight="1" x14ac:dyDescent="0.15">
      <c r="A12" s="166"/>
      <c r="B12" s="506" t="s">
        <v>125</v>
      </c>
      <c r="C12" s="507"/>
      <c r="D12" s="507"/>
      <c r="E12" s="507"/>
      <c r="F12" s="507"/>
      <c r="G12" s="507"/>
      <c r="H12" s="507"/>
      <c r="I12" s="507"/>
      <c r="J12" s="507"/>
      <c r="K12" s="508"/>
      <c r="L12" s="515" t="s">
        <v>126</v>
      </c>
      <c r="M12" s="516"/>
      <c r="N12" s="516"/>
      <c r="O12" s="516"/>
      <c r="P12" s="516"/>
      <c r="Q12" s="517"/>
      <c r="R12" s="518">
        <v>102276</v>
      </c>
      <c r="S12" s="519"/>
      <c r="T12" s="519"/>
      <c r="U12" s="519"/>
      <c r="V12" s="520"/>
      <c r="W12" s="521" t="s">
        <v>1</v>
      </c>
      <c r="X12" s="479"/>
      <c r="Y12" s="479"/>
      <c r="Z12" s="479"/>
      <c r="AA12" s="479"/>
      <c r="AB12" s="522"/>
      <c r="AC12" s="478" t="s">
        <v>127</v>
      </c>
      <c r="AD12" s="479"/>
      <c r="AE12" s="479"/>
      <c r="AF12" s="479"/>
      <c r="AG12" s="522"/>
      <c r="AH12" s="478" t="s">
        <v>128</v>
      </c>
      <c r="AI12" s="479"/>
      <c r="AJ12" s="479"/>
      <c r="AK12" s="479"/>
      <c r="AL12" s="523"/>
      <c r="AM12" s="475" t="s">
        <v>129</v>
      </c>
      <c r="AN12" s="476"/>
      <c r="AO12" s="476"/>
      <c r="AP12" s="476"/>
      <c r="AQ12" s="476"/>
      <c r="AR12" s="476"/>
      <c r="AS12" s="476"/>
      <c r="AT12" s="477"/>
      <c r="AU12" s="478" t="s">
        <v>130</v>
      </c>
      <c r="AV12" s="479"/>
      <c r="AW12" s="479"/>
      <c r="AX12" s="479"/>
      <c r="AY12" s="480" t="s">
        <v>131</v>
      </c>
      <c r="AZ12" s="481"/>
      <c r="BA12" s="481"/>
      <c r="BB12" s="481"/>
      <c r="BC12" s="481"/>
      <c r="BD12" s="481"/>
      <c r="BE12" s="481"/>
      <c r="BF12" s="481"/>
      <c r="BG12" s="481"/>
      <c r="BH12" s="481"/>
      <c r="BI12" s="481"/>
      <c r="BJ12" s="481"/>
      <c r="BK12" s="481"/>
      <c r="BL12" s="481"/>
      <c r="BM12" s="482"/>
      <c r="BN12" s="446">
        <v>1100000</v>
      </c>
      <c r="BO12" s="447"/>
      <c r="BP12" s="447"/>
      <c r="BQ12" s="447"/>
      <c r="BR12" s="447"/>
      <c r="BS12" s="447"/>
      <c r="BT12" s="447"/>
      <c r="BU12" s="448"/>
      <c r="BV12" s="446">
        <v>900000</v>
      </c>
      <c r="BW12" s="447"/>
      <c r="BX12" s="447"/>
      <c r="BY12" s="447"/>
      <c r="BZ12" s="447"/>
      <c r="CA12" s="447"/>
      <c r="CB12" s="447"/>
      <c r="CC12" s="448"/>
      <c r="CD12" s="449" t="s">
        <v>132</v>
      </c>
      <c r="CE12" s="450"/>
      <c r="CF12" s="450"/>
      <c r="CG12" s="450"/>
      <c r="CH12" s="450"/>
      <c r="CI12" s="450"/>
      <c r="CJ12" s="450"/>
      <c r="CK12" s="450"/>
      <c r="CL12" s="450"/>
      <c r="CM12" s="450"/>
      <c r="CN12" s="450"/>
      <c r="CO12" s="450"/>
      <c r="CP12" s="450"/>
      <c r="CQ12" s="450"/>
      <c r="CR12" s="450"/>
      <c r="CS12" s="451"/>
      <c r="CT12" s="486" t="s">
        <v>133</v>
      </c>
      <c r="CU12" s="487"/>
      <c r="CV12" s="487"/>
      <c r="CW12" s="487"/>
      <c r="CX12" s="487"/>
      <c r="CY12" s="487"/>
      <c r="CZ12" s="487"/>
      <c r="DA12" s="488"/>
      <c r="DB12" s="486" t="s">
        <v>134</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135</v>
      </c>
      <c r="N13" s="535"/>
      <c r="O13" s="535"/>
      <c r="P13" s="535"/>
      <c r="Q13" s="536"/>
      <c r="R13" s="527">
        <v>101460</v>
      </c>
      <c r="S13" s="528"/>
      <c r="T13" s="528"/>
      <c r="U13" s="528"/>
      <c r="V13" s="529"/>
      <c r="W13" s="462" t="s">
        <v>136</v>
      </c>
      <c r="X13" s="463"/>
      <c r="Y13" s="463"/>
      <c r="Z13" s="463"/>
      <c r="AA13" s="463"/>
      <c r="AB13" s="453"/>
      <c r="AC13" s="497">
        <v>2969</v>
      </c>
      <c r="AD13" s="498"/>
      <c r="AE13" s="498"/>
      <c r="AF13" s="498"/>
      <c r="AG13" s="537"/>
      <c r="AH13" s="497">
        <v>2982</v>
      </c>
      <c r="AI13" s="498"/>
      <c r="AJ13" s="498"/>
      <c r="AK13" s="498"/>
      <c r="AL13" s="499"/>
      <c r="AM13" s="475" t="s">
        <v>137</v>
      </c>
      <c r="AN13" s="476"/>
      <c r="AO13" s="476"/>
      <c r="AP13" s="476"/>
      <c r="AQ13" s="476"/>
      <c r="AR13" s="476"/>
      <c r="AS13" s="476"/>
      <c r="AT13" s="477"/>
      <c r="AU13" s="478" t="s">
        <v>130</v>
      </c>
      <c r="AV13" s="479"/>
      <c r="AW13" s="479"/>
      <c r="AX13" s="479"/>
      <c r="AY13" s="480" t="s">
        <v>138</v>
      </c>
      <c r="AZ13" s="481"/>
      <c r="BA13" s="481"/>
      <c r="BB13" s="481"/>
      <c r="BC13" s="481"/>
      <c r="BD13" s="481"/>
      <c r="BE13" s="481"/>
      <c r="BF13" s="481"/>
      <c r="BG13" s="481"/>
      <c r="BH13" s="481"/>
      <c r="BI13" s="481"/>
      <c r="BJ13" s="481"/>
      <c r="BK13" s="481"/>
      <c r="BL13" s="481"/>
      <c r="BM13" s="482"/>
      <c r="BN13" s="446">
        <v>-985371</v>
      </c>
      <c r="BO13" s="447"/>
      <c r="BP13" s="447"/>
      <c r="BQ13" s="447"/>
      <c r="BR13" s="447"/>
      <c r="BS13" s="447"/>
      <c r="BT13" s="447"/>
      <c r="BU13" s="448"/>
      <c r="BV13" s="446">
        <v>-1726158</v>
      </c>
      <c r="BW13" s="447"/>
      <c r="BX13" s="447"/>
      <c r="BY13" s="447"/>
      <c r="BZ13" s="447"/>
      <c r="CA13" s="447"/>
      <c r="CB13" s="447"/>
      <c r="CC13" s="448"/>
      <c r="CD13" s="449" t="s">
        <v>139</v>
      </c>
      <c r="CE13" s="450"/>
      <c r="CF13" s="450"/>
      <c r="CG13" s="450"/>
      <c r="CH13" s="450"/>
      <c r="CI13" s="450"/>
      <c r="CJ13" s="450"/>
      <c r="CK13" s="450"/>
      <c r="CL13" s="450"/>
      <c r="CM13" s="450"/>
      <c r="CN13" s="450"/>
      <c r="CO13" s="450"/>
      <c r="CP13" s="450"/>
      <c r="CQ13" s="450"/>
      <c r="CR13" s="450"/>
      <c r="CS13" s="451"/>
      <c r="CT13" s="443">
        <v>11.6</v>
      </c>
      <c r="CU13" s="444"/>
      <c r="CV13" s="444"/>
      <c r="CW13" s="444"/>
      <c r="CX13" s="444"/>
      <c r="CY13" s="444"/>
      <c r="CZ13" s="444"/>
      <c r="DA13" s="445"/>
      <c r="DB13" s="443">
        <v>11.7</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140</v>
      </c>
      <c r="M14" s="525"/>
      <c r="N14" s="525"/>
      <c r="O14" s="525"/>
      <c r="P14" s="525"/>
      <c r="Q14" s="526"/>
      <c r="R14" s="527">
        <v>102962</v>
      </c>
      <c r="S14" s="528"/>
      <c r="T14" s="528"/>
      <c r="U14" s="528"/>
      <c r="V14" s="529"/>
      <c r="W14" s="436"/>
      <c r="X14" s="437"/>
      <c r="Y14" s="437"/>
      <c r="Z14" s="437"/>
      <c r="AA14" s="437"/>
      <c r="AB14" s="426"/>
      <c r="AC14" s="530">
        <v>6.3</v>
      </c>
      <c r="AD14" s="531"/>
      <c r="AE14" s="531"/>
      <c r="AF14" s="531"/>
      <c r="AG14" s="532"/>
      <c r="AH14" s="530">
        <v>6.4</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141</v>
      </c>
      <c r="CE14" s="539"/>
      <c r="CF14" s="539"/>
      <c r="CG14" s="539"/>
      <c r="CH14" s="539"/>
      <c r="CI14" s="539"/>
      <c r="CJ14" s="539"/>
      <c r="CK14" s="539"/>
      <c r="CL14" s="539"/>
      <c r="CM14" s="539"/>
      <c r="CN14" s="539"/>
      <c r="CO14" s="539"/>
      <c r="CP14" s="539"/>
      <c r="CQ14" s="539"/>
      <c r="CR14" s="539"/>
      <c r="CS14" s="540"/>
      <c r="CT14" s="541">
        <v>136.19999999999999</v>
      </c>
      <c r="CU14" s="542"/>
      <c r="CV14" s="542"/>
      <c r="CW14" s="542"/>
      <c r="CX14" s="542"/>
      <c r="CY14" s="542"/>
      <c r="CZ14" s="542"/>
      <c r="DA14" s="543"/>
      <c r="DB14" s="541">
        <v>137.5</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135</v>
      </c>
      <c r="N15" s="535"/>
      <c r="O15" s="535"/>
      <c r="P15" s="535"/>
      <c r="Q15" s="536"/>
      <c r="R15" s="527">
        <v>102189</v>
      </c>
      <c r="S15" s="528"/>
      <c r="T15" s="528"/>
      <c r="U15" s="528"/>
      <c r="V15" s="529"/>
      <c r="W15" s="462" t="s">
        <v>142</v>
      </c>
      <c r="X15" s="463"/>
      <c r="Y15" s="463"/>
      <c r="Z15" s="463"/>
      <c r="AA15" s="463"/>
      <c r="AB15" s="453"/>
      <c r="AC15" s="497">
        <v>13276</v>
      </c>
      <c r="AD15" s="498"/>
      <c r="AE15" s="498"/>
      <c r="AF15" s="498"/>
      <c r="AG15" s="537"/>
      <c r="AH15" s="497">
        <v>13125</v>
      </c>
      <c r="AI15" s="498"/>
      <c r="AJ15" s="498"/>
      <c r="AK15" s="498"/>
      <c r="AL15" s="499"/>
      <c r="AM15" s="475"/>
      <c r="AN15" s="476"/>
      <c r="AO15" s="476"/>
      <c r="AP15" s="476"/>
      <c r="AQ15" s="476"/>
      <c r="AR15" s="476"/>
      <c r="AS15" s="476"/>
      <c r="AT15" s="477"/>
      <c r="AU15" s="478"/>
      <c r="AV15" s="479"/>
      <c r="AW15" s="479"/>
      <c r="AX15" s="479"/>
      <c r="AY15" s="406" t="s">
        <v>143</v>
      </c>
      <c r="AZ15" s="407"/>
      <c r="BA15" s="407"/>
      <c r="BB15" s="407"/>
      <c r="BC15" s="407"/>
      <c r="BD15" s="407"/>
      <c r="BE15" s="407"/>
      <c r="BF15" s="407"/>
      <c r="BG15" s="407"/>
      <c r="BH15" s="407"/>
      <c r="BI15" s="407"/>
      <c r="BJ15" s="407"/>
      <c r="BK15" s="407"/>
      <c r="BL15" s="407"/>
      <c r="BM15" s="408"/>
      <c r="BN15" s="409">
        <v>11743906</v>
      </c>
      <c r="BO15" s="410"/>
      <c r="BP15" s="410"/>
      <c r="BQ15" s="410"/>
      <c r="BR15" s="410"/>
      <c r="BS15" s="410"/>
      <c r="BT15" s="410"/>
      <c r="BU15" s="411"/>
      <c r="BV15" s="409">
        <v>11665567</v>
      </c>
      <c r="BW15" s="410"/>
      <c r="BX15" s="410"/>
      <c r="BY15" s="410"/>
      <c r="BZ15" s="410"/>
      <c r="CA15" s="410"/>
      <c r="CB15" s="410"/>
      <c r="CC15" s="411"/>
      <c r="CD15" s="544" t="s">
        <v>144</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145</v>
      </c>
      <c r="M16" s="555"/>
      <c r="N16" s="555"/>
      <c r="O16" s="555"/>
      <c r="P16" s="555"/>
      <c r="Q16" s="556"/>
      <c r="R16" s="547" t="s">
        <v>146</v>
      </c>
      <c r="S16" s="548"/>
      <c r="T16" s="548"/>
      <c r="U16" s="548"/>
      <c r="V16" s="549"/>
      <c r="W16" s="436"/>
      <c r="X16" s="437"/>
      <c r="Y16" s="437"/>
      <c r="Z16" s="437"/>
      <c r="AA16" s="437"/>
      <c r="AB16" s="426"/>
      <c r="AC16" s="530">
        <v>28</v>
      </c>
      <c r="AD16" s="531"/>
      <c r="AE16" s="531"/>
      <c r="AF16" s="531"/>
      <c r="AG16" s="532"/>
      <c r="AH16" s="530">
        <v>28</v>
      </c>
      <c r="AI16" s="531"/>
      <c r="AJ16" s="531"/>
      <c r="AK16" s="531"/>
      <c r="AL16" s="533"/>
      <c r="AM16" s="475"/>
      <c r="AN16" s="476"/>
      <c r="AO16" s="476"/>
      <c r="AP16" s="476"/>
      <c r="AQ16" s="476"/>
      <c r="AR16" s="476"/>
      <c r="AS16" s="476"/>
      <c r="AT16" s="477"/>
      <c r="AU16" s="478"/>
      <c r="AV16" s="479"/>
      <c r="AW16" s="479"/>
      <c r="AX16" s="479"/>
      <c r="AY16" s="480" t="s">
        <v>147</v>
      </c>
      <c r="AZ16" s="481"/>
      <c r="BA16" s="481"/>
      <c r="BB16" s="481"/>
      <c r="BC16" s="481"/>
      <c r="BD16" s="481"/>
      <c r="BE16" s="481"/>
      <c r="BF16" s="481"/>
      <c r="BG16" s="481"/>
      <c r="BH16" s="481"/>
      <c r="BI16" s="481"/>
      <c r="BJ16" s="481"/>
      <c r="BK16" s="481"/>
      <c r="BL16" s="481"/>
      <c r="BM16" s="482"/>
      <c r="BN16" s="446">
        <v>21788736</v>
      </c>
      <c r="BO16" s="447"/>
      <c r="BP16" s="447"/>
      <c r="BQ16" s="447"/>
      <c r="BR16" s="447"/>
      <c r="BS16" s="447"/>
      <c r="BT16" s="447"/>
      <c r="BU16" s="448"/>
      <c r="BV16" s="446">
        <v>21793770</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148</v>
      </c>
      <c r="N17" s="551"/>
      <c r="O17" s="551"/>
      <c r="P17" s="551"/>
      <c r="Q17" s="552"/>
      <c r="R17" s="547" t="s">
        <v>149</v>
      </c>
      <c r="S17" s="548"/>
      <c r="T17" s="548"/>
      <c r="U17" s="548"/>
      <c r="V17" s="549"/>
      <c r="W17" s="462" t="s">
        <v>150</v>
      </c>
      <c r="X17" s="463"/>
      <c r="Y17" s="463"/>
      <c r="Z17" s="463"/>
      <c r="AA17" s="463"/>
      <c r="AB17" s="453"/>
      <c r="AC17" s="497">
        <v>31109</v>
      </c>
      <c r="AD17" s="498"/>
      <c r="AE17" s="498"/>
      <c r="AF17" s="498"/>
      <c r="AG17" s="537"/>
      <c r="AH17" s="497">
        <v>30719</v>
      </c>
      <c r="AI17" s="498"/>
      <c r="AJ17" s="498"/>
      <c r="AK17" s="498"/>
      <c r="AL17" s="499"/>
      <c r="AM17" s="475"/>
      <c r="AN17" s="476"/>
      <c r="AO17" s="476"/>
      <c r="AP17" s="476"/>
      <c r="AQ17" s="476"/>
      <c r="AR17" s="476"/>
      <c r="AS17" s="476"/>
      <c r="AT17" s="477"/>
      <c r="AU17" s="478"/>
      <c r="AV17" s="479"/>
      <c r="AW17" s="479"/>
      <c r="AX17" s="479"/>
      <c r="AY17" s="480" t="s">
        <v>151</v>
      </c>
      <c r="AZ17" s="481"/>
      <c r="BA17" s="481"/>
      <c r="BB17" s="481"/>
      <c r="BC17" s="481"/>
      <c r="BD17" s="481"/>
      <c r="BE17" s="481"/>
      <c r="BF17" s="481"/>
      <c r="BG17" s="481"/>
      <c r="BH17" s="481"/>
      <c r="BI17" s="481"/>
      <c r="BJ17" s="481"/>
      <c r="BK17" s="481"/>
      <c r="BL17" s="481"/>
      <c r="BM17" s="482"/>
      <c r="BN17" s="446">
        <v>14933351</v>
      </c>
      <c r="BO17" s="447"/>
      <c r="BP17" s="447"/>
      <c r="BQ17" s="447"/>
      <c r="BR17" s="447"/>
      <c r="BS17" s="447"/>
      <c r="BT17" s="447"/>
      <c r="BU17" s="448"/>
      <c r="BV17" s="446">
        <v>14832812</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152</v>
      </c>
      <c r="C18" s="489"/>
      <c r="D18" s="489"/>
      <c r="E18" s="558"/>
      <c r="F18" s="558"/>
      <c r="G18" s="558"/>
      <c r="H18" s="558"/>
      <c r="I18" s="558"/>
      <c r="J18" s="558"/>
      <c r="K18" s="558"/>
      <c r="L18" s="559">
        <v>506.33</v>
      </c>
      <c r="M18" s="559"/>
      <c r="N18" s="559"/>
      <c r="O18" s="559"/>
      <c r="P18" s="559"/>
      <c r="Q18" s="559"/>
      <c r="R18" s="560"/>
      <c r="S18" s="560"/>
      <c r="T18" s="560"/>
      <c r="U18" s="560"/>
      <c r="V18" s="561"/>
      <c r="W18" s="464"/>
      <c r="X18" s="465"/>
      <c r="Y18" s="465"/>
      <c r="Z18" s="465"/>
      <c r="AA18" s="465"/>
      <c r="AB18" s="456"/>
      <c r="AC18" s="562">
        <v>65.7</v>
      </c>
      <c r="AD18" s="563"/>
      <c r="AE18" s="563"/>
      <c r="AF18" s="563"/>
      <c r="AG18" s="564"/>
      <c r="AH18" s="562">
        <v>65.599999999999994</v>
      </c>
      <c r="AI18" s="563"/>
      <c r="AJ18" s="563"/>
      <c r="AK18" s="563"/>
      <c r="AL18" s="565"/>
      <c r="AM18" s="475"/>
      <c r="AN18" s="476"/>
      <c r="AO18" s="476"/>
      <c r="AP18" s="476"/>
      <c r="AQ18" s="476"/>
      <c r="AR18" s="476"/>
      <c r="AS18" s="476"/>
      <c r="AT18" s="477"/>
      <c r="AU18" s="478"/>
      <c r="AV18" s="479"/>
      <c r="AW18" s="479"/>
      <c r="AX18" s="479"/>
      <c r="AY18" s="480" t="s">
        <v>153</v>
      </c>
      <c r="AZ18" s="481"/>
      <c r="BA18" s="481"/>
      <c r="BB18" s="481"/>
      <c r="BC18" s="481"/>
      <c r="BD18" s="481"/>
      <c r="BE18" s="481"/>
      <c r="BF18" s="481"/>
      <c r="BG18" s="481"/>
      <c r="BH18" s="481"/>
      <c r="BI18" s="481"/>
      <c r="BJ18" s="481"/>
      <c r="BK18" s="481"/>
      <c r="BL18" s="481"/>
      <c r="BM18" s="482"/>
      <c r="BN18" s="446">
        <v>26140927</v>
      </c>
      <c r="BO18" s="447"/>
      <c r="BP18" s="447"/>
      <c r="BQ18" s="447"/>
      <c r="BR18" s="447"/>
      <c r="BS18" s="447"/>
      <c r="BT18" s="447"/>
      <c r="BU18" s="448"/>
      <c r="BV18" s="446">
        <v>26252908</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154</v>
      </c>
      <c r="C19" s="489"/>
      <c r="D19" s="489"/>
      <c r="E19" s="558"/>
      <c r="F19" s="558"/>
      <c r="G19" s="558"/>
      <c r="H19" s="558"/>
      <c r="I19" s="558"/>
      <c r="J19" s="558"/>
      <c r="K19" s="558"/>
      <c r="L19" s="566">
        <v>205</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155</v>
      </c>
      <c r="AZ19" s="481"/>
      <c r="BA19" s="481"/>
      <c r="BB19" s="481"/>
      <c r="BC19" s="481"/>
      <c r="BD19" s="481"/>
      <c r="BE19" s="481"/>
      <c r="BF19" s="481"/>
      <c r="BG19" s="481"/>
      <c r="BH19" s="481"/>
      <c r="BI19" s="481"/>
      <c r="BJ19" s="481"/>
      <c r="BK19" s="481"/>
      <c r="BL19" s="481"/>
      <c r="BM19" s="482"/>
      <c r="BN19" s="446">
        <v>31705233</v>
      </c>
      <c r="BO19" s="447"/>
      <c r="BP19" s="447"/>
      <c r="BQ19" s="447"/>
      <c r="BR19" s="447"/>
      <c r="BS19" s="447"/>
      <c r="BT19" s="447"/>
      <c r="BU19" s="448"/>
      <c r="BV19" s="446">
        <v>32628893</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156</v>
      </c>
      <c r="C20" s="489"/>
      <c r="D20" s="489"/>
      <c r="E20" s="558"/>
      <c r="F20" s="558"/>
      <c r="G20" s="558"/>
      <c r="H20" s="558"/>
      <c r="I20" s="558"/>
      <c r="J20" s="558"/>
      <c r="K20" s="558"/>
      <c r="L20" s="566">
        <v>40303</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157</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158</v>
      </c>
      <c r="C22" s="581"/>
      <c r="D22" s="582"/>
      <c r="E22" s="458" t="s">
        <v>1</v>
      </c>
      <c r="F22" s="463"/>
      <c r="G22" s="463"/>
      <c r="H22" s="463"/>
      <c r="I22" s="463"/>
      <c r="J22" s="463"/>
      <c r="K22" s="453"/>
      <c r="L22" s="458" t="s">
        <v>159</v>
      </c>
      <c r="M22" s="463"/>
      <c r="N22" s="463"/>
      <c r="O22" s="463"/>
      <c r="P22" s="453"/>
      <c r="Q22" s="589" t="s">
        <v>160</v>
      </c>
      <c r="R22" s="590"/>
      <c r="S22" s="590"/>
      <c r="T22" s="590"/>
      <c r="U22" s="590"/>
      <c r="V22" s="591"/>
      <c r="W22" s="595" t="s">
        <v>161</v>
      </c>
      <c r="X22" s="581"/>
      <c r="Y22" s="582"/>
      <c r="Z22" s="458" t="s">
        <v>1</v>
      </c>
      <c r="AA22" s="463"/>
      <c r="AB22" s="463"/>
      <c r="AC22" s="463"/>
      <c r="AD22" s="463"/>
      <c r="AE22" s="463"/>
      <c r="AF22" s="463"/>
      <c r="AG22" s="453"/>
      <c r="AH22" s="608" t="s">
        <v>162</v>
      </c>
      <c r="AI22" s="463"/>
      <c r="AJ22" s="463"/>
      <c r="AK22" s="463"/>
      <c r="AL22" s="453"/>
      <c r="AM22" s="608" t="s">
        <v>163</v>
      </c>
      <c r="AN22" s="609"/>
      <c r="AO22" s="609"/>
      <c r="AP22" s="609"/>
      <c r="AQ22" s="609"/>
      <c r="AR22" s="610"/>
      <c r="AS22" s="589" t="s">
        <v>160</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164</v>
      </c>
      <c r="AZ23" s="407"/>
      <c r="BA23" s="407"/>
      <c r="BB23" s="407"/>
      <c r="BC23" s="407"/>
      <c r="BD23" s="407"/>
      <c r="BE23" s="407"/>
      <c r="BF23" s="407"/>
      <c r="BG23" s="407"/>
      <c r="BH23" s="407"/>
      <c r="BI23" s="407"/>
      <c r="BJ23" s="407"/>
      <c r="BK23" s="407"/>
      <c r="BL23" s="407"/>
      <c r="BM23" s="408"/>
      <c r="BN23" s="446">
        <v>75388794</v>
      </c>
      <c r="BO23" s="447"/>
      <c r="BP23" s="447"/>
      <c r="BQ23" s="447"/>
      <c r="BR23" s="447"/>
      <c r="BS23" s="447"/>
      <c r="BT23" s="447"/>
      <c r="BU23" s="448"/>
      <c r="BV23" s="446">
        <v>74071998</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165</v>
      </c>
      <c r="F24" s="476"/>
      <c r="G24" s="476"/>
      <c r="H24" s="476"/>
      <c r="I24" s="476"/>
      <c r="J24" s="476"/>
      <c r="K24" s="477"/>
      <c r="L24" s="497">
        <v>1</v>
      </c>
      <c r="M24" s="498"/>
      <c r="N24" s="498"/>
      <c r="O24" s="498"/>
      <c r="P24" s="537"/>
      <c r="Q24" s="497">
        <v>8330</v>
      </c>
      <c r="R24" s="498"/>
      <c r="S24" s="498"/>
      <c r="T24" s="498"/>
      <c r="U24" s="498"/>
      <c r="V24" s="537"/>
      <c r="W24" s="596"/>
      <c r="X24" s="584"/>
      <c r="Y24" s="585"/>
      <c r="Z24" s="496" t="s">
        <v>166</v>
      </c>
      <c r="AA24" s="476"/>
      <c r="AB24" s="476"/>
      <c r="AC24" s="476"/>
      <c r="AD24" s="476"/>
      <c r="AE24" s="476"/>
      <c r="AF24" s="476"/>
      <c r="AG24" s="477"/>
      <c r="AH24" s="497">
        <v>693</v>
      </c>
      <c r="AI24" s="498"/>
      <c r="AJ24" s="498"/>
      <c r="AK24" s="498"/>
      <c r="AL24" s="537"/>
      <c r="AM24" s="497">
        <v>2294523</v>
      </c>
      <c r="AN24" s="498"/>
      <c r="AO24" s="498"/>
      <c r="AP24" s="498"/>
      <c r="AQ24" s="498"/>
      <c r="AR24" s="537"/>
      <c r="AS24" s="497">
        <v>3311</v>
      </c>
      <c r="AT24" s="498"/>
      <c r="AU24" s="498"/>
      <c r="AV24" s="498"/>
      <c r="AW24" s="498"/>
      <c r="AX24" s="499"/>
      <c r="AY24" s="616" t="s">
        <v>167</v>
      </c>
      <c r="AZ24" s="617"/>
      <c r="BA24" s="617"/>
      <c r="BB24" s="617"/>
      <c r="BC24" s="617"/>
      <c r="BD24" s="617"/>
      <c r="BE24" s="617"/>
      <c r="BF24" s="617"/>
      <c r="BG24" s="617"/>
      <c r="BH24" s="617"/>
      <c r="BI24" s="617"/>
      <c r="BJ24" s="617"/>
      <c r="BK24" s="617"/>
      <c r="BL24" s="617"/>
      <c r="BM24" s="618"/>
      <c r="BN24" s="446">
        <v>32827584</v>
      </c>
      <c r="BO24" s="447"/>
      <c r="BP24" s="447"/>
      <c r="BQ24" s="447"/>
      <c r="BR24" s="447"/>
      <c r="BS24" s="447"/>
      <c r="BT24" s="447"/>
      <c r="BU24" s="448"/>
      <c r="BV24" s="446">
        <v>33714727</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168</v>
      </c>
      <c r="F25" s="476"/>
      <c r="G25" s="476"/>
      <c r="H25" s="476"/>
      <c r="I25" s="476"/>
      <c r="J25" s="476"/>
      <c r="K25" s="477"/>
      <c r="L25" s="497">
        <v>2</v>
      </c>
      <c r="M25" s="498"/>
      <c r="N25" s="498"/>
      <c r="O25" s="498"/>
      <c r="P25" s="537"/>
      <c r="Q25" s="497">
        <v>7020</v>
      </c>
      <c r="R25" s="498"/>
      <c r="S25" s="498"/>
      <c r="T25" s="498"/>
      <c r="U25" s="498"/>
      <c r="V25" s="537"/>
      <c r="W25" s="596"/>
      <c r="X25" s="584"/>
      <c r="Y25" s="585"/>
      <c r="Z25" s="496" t="s">
        <v>169</v>
      </c>
      <c r="AA25" s="476"/>
      <c r="AB25" s="476"/>
      <c r="AC25" s="476"/>
      <c r="AD25" s="476"/>
      <c r="AE25" s="476"/>
      <c r="AF25" s="476"/>
      <c r="AG25" s="477"/>
      <c r="AH25" s="497" t="s">
        <v>134</v>
      </c>
      <c r="AI25" s="498"/>
      <c r="AJ25" s="498"/>
      <c r="AK25" s="498"/>
      <c r="AL25" s="537"/>
      <c r="AM25" s="497" t="s">
        <v>134</v>
      </c>
      <c r="AN25" s="498"/>
      <c r="AO25" s="498"/>
      <c r="AP25" s="498"/>
      <c r="AQ25" s="498"/>
      <c r="AR25" s="537"/>
      <c r="AS25" s="497" t="s">
        <v>134</v>
      </c>
      <c r="AT25" s="498"/>
      <c r="AU25" s="498"/>
      <c r="AV25" s="498"/>
      <c r="AW25" s="498"/>
      <c r="AX25" s="499"/>
      <c r="AY25" s="406" t="s">
        <v>170</v>
      </c>
      <c r="AZ25" s="407"/>
      <c r="BA25" s="407"/>
      <c r="BB25" s="407"/>
      <c r="BC25" s="407"/>
      <c r="BD25" s="407"/>
      <c r="BE25" s="407"/>
      <c r="BF25" s="407"/>
      <c r="BG25" s="407"/>
      <c r="BH25" s="407"/>
      <c r="BI25" s="407"/>
      <c r="BJ25" s="407"/>
      <c r="BK25" s="407"/>
      <c r="BL25" s="407"/>
      <c r="BM25" s="408"/>
      <c r="BN25" s="409">
        <v>12204964</v>
      </c>
      <c r="BO25" s="410"/>
      <c r="BP25" s="410"/>
      <c r="BQ25" s="410"/>
      <c r="BR25" s="410"/>
      <c r="BS25" s="410"/>
      <c r="BT25" s="410"/>
      <c r="BU25" s="411"/>
      <c r="BV25" s="409">
        <v>10208984</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171</v>
      </c>
      <c r="F26" s="476"/>
      <c r="G26" s="476"/>
      <c r="H26" s="476"/>
      <c r="I26" s="476"/>
      <c r="J26" s="476"/>
      <c r="K26" s="477"/>
      <c r="L26" s="497">
        <v>1</v>
      </c>
      <c r="M26" s="498"/>
      <c r="N26" s="498"/>
      <c r="O26" s="498"/>
      <c r="P26" s="537"/>
      <c r="Q26" s="497">
        <v>6210</v>
      </c>
      <c r="R26" s="498"/>
      <c r="S26" s="498"/>
      <c r="T26" s="498"/>
      <c r="U26" s="498"/>
      <c r="V26" s="537"/>
      <c r="W26" s="596"/>
      <c r="X26" s="584"/>
      <c r="Y26" s="585"/>
      <c r="Z26" s="496" t="s">
        <v>172</v>
      </c>
      <c r="AA26" s="606"/>
      <c r="AB26" s="606"/>
      <c r="AC26" s="606"/>
      <c r="AD26" s="606"/>
      <c r="AE26" s="606"/>
      <c r="AF26" s="606"/>
      <c r="AG26" s="607"/>
      <c r="AH26" s="497" t="s">
        <v>134</v>
      </c>
      <c r="AI26" s="498"/>
      <c r="AJ26" s="498"/>
      <c r="AK26" s="498"/>
      <c r="AL26" s="537"/>
      <c r="AM26" s="497" t="s">
        <v>134</v>
      </c>
      <c r="AN26" s="498"/>
      <c r="AO26" s="498"/>
      <c r="AP26" s="498"/>
      <c r="AQ26" s="498"/>
      <c r="AR26" s="537"/>
      <c r="AS26" s="497" t="s">
        <v>134</v>
      </c>
      <c r="AT26" s="498"/>
      <c r="AU26" s="498"/>
      <c r="AV26" s="498"/>
      <c r="AW26" s="498"/>
      <c r="AX26" s="499"/>
      <c r="AY26" s="449" t="s">
        <v>173</v>
      </c>
      <c r="AZ26" s="450"/>
      <c r="BA26" s="450"/>
      <c r="BB26" s="450"/>
      <c r="BC26" s="450"/>
      <c r="BD26" s="450"/>
      <c r="BE26" s="450"/>
      <c r="BF26" s="450"/>
      <c r="BG26" s="450"/>
      <c r="BH26" s="450"/>
      <c r="BI26" s="450"/>
      <c r="BJ26" s="450"/>
      <c r="BK26" s="450"/>
      <c r="BL26" s="450"/>
      <c r="BM26" s="451"/>
      <c r="BN26" s="446" t="s">
        <v>134</v>
      </c>
      <c r="BO26" s="447"/>
      <c r="BP26" s="447"/>
      <c r="BQ26" s="447"/>
      <c r="BR26" s="447"/>
      <c r="BS26" s="447"/>
      <c r="BT26" s="447"/>
      <c r="BU26" s="448"/>
      <c r="BV26" s="446" t="s">
        <v>134</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174</v>
      </c>
      <c r="F27" s="476"/>
      <c r="G27" s="476"/>
      <c r="H27" s="476"/>
      <c r="I27" s="476"/>
      <c r="J27" s="476"/>
      <c r="K27" s="477"/>
      <c r="L27" s="497">
        <v>1</v>
      </c>
      <c r="M27" s="498"/>
      <c r="N27" s="498"/>
      <c r="O27" s="498"/>
      <c r="P27" s="537"/>
      <c r="Q27" s="497">
        <v>5550</v>
      </c>
      <c r="R27" s="498"/>
      <c r="S27" s="498"/>
      <c r="T27" s="498"/>
      <c r="U27" s="498"/>
      <c r="V27" s="537"/>
      <c r="W27" s="596"/>
      <c r="X27" s="584"/>
      <c r="Y27" s="585"/>
      <c r="Z27" s="496" t="s">
        <v>175</v>
      </c>
      <c r="AA27" s="476"/>
      <c r="AB27" s="476"/>
      <c r="AC27" s="476"/>
      <c r="AD27" s="476"/>
      <c r="AE27" s="476"/>
      <c r="AF27" s="476"/>
      <c r="AG27" s="477"/>
      <c r="AH27" s="497">
        <v>51</v>
      </c>
      <c r="AI27" s="498"/>
      <c r="AJ27" s="498"/>
      <c r="AK27" s="498"/>
      <c r="AL27" s="537"/>
      <c r="AM27" s="497">
        <v>161945</v>
      </c>
      <c r="AN27" s="498"/>
      <c r="AO27" s="498"/>
      <c r="AP27" s="498"/>
      <c r="AQ27" s="498"/>
      <c r="AR27" s="537"/>
      <c r="AS27" s="497">
        <v>3175</v>
      </c>
      <c r="AT27" s="498"/>
      <c r="AU27" s="498"/>
      <c r="AV27" s="498"/>
      <c r="AW27" s="498"/>
      <c r="AX27" s="499"/>
      <c r="AY27" s="538" t="s">
        <v>176</v>
      </c>
      <c r="AZ27" s="539"/>
      <c r="BA27" s="539"/>
      <c r="BB27" s="539"/>
      <c r="BC27" s="539"/>
      <c r="BD27" s="539"/>
      <c r="BE27" s="539"/>
      <c r="BF27" s="539"/>
      <c r="BG27" s="539"/>
      <c r="BH27" s="539"/>
      <c r="BI27" s="539"/>
      <c r="BJ27" s="539"/>
      <c r="BK27" s="539"/>
      <c r="BL27" s="539"/>
      <c r="BM27" s="540"/>
      <c r="BN27" s="619">
        <v>877836</v>
      </c>
      <c r="BO27" s="620"/>
      <c r="BP27" s="620"/>
      <c r="BQ27" s="620"/>
      <c r="BR27" s="620"/>
      <c r="BS27" s="620"/>
      <c r="BT27" s="620"/>
      <c r="BU27" s="621"/>
      <c r="BV27" s="619">
        <v>877836</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177</v>
      </c>
      <c r="F28" s="476"/>
      <c r="G28" s="476"/>
      <c r="H28" s="476"/>
      <c r="I28" s="476"/>
      <c r="J28" s="476"/>
      <c r="K28" s="477"/>
      <c r="L28" s="497">
        <v>1</v>
      </c>
      <c r="M28" s="498"/>
      <c r="N28" s="498"/>
      <c r="O28" s="498"/>
      <c r="P28" s="537"/>
      <c r="Q28" s="497">
        <v>5150</v>
      </c>
      <c r="R28" s="498"/>
      <c r="S28" s="498"/>
      <c r="T28" s="498"/>
      <c r="U28" s="498"/>
      <c r="V28" s="537"/>
      <c r="W28" s="596"/>
      <c r="X28" s="584"/>
      <c r="Y28" s="585"/>
      <c r="Z28" s="496" t="s">
        <v>178</v>
      </c>
      <c r="AA28" s="476"/>
      <c r="AB28" s="476"/>
      <c r="AC28" s="476"/>
      <c r="AD28" s="476"/>
      <c r="AE28" s="476"/>
      <c r="AF28" s="476"/>
      <c r="AG28" s="477"/>
      <c r="AH28" s="497" t="s">
        <v>134</v>
      </c>
      <c r="AI28" s="498"/>
      <c r="AJ28" s="498"/>
      <c r="AK28" s="498"/>
      <c r="AL28" s="537"/>
      <c r="AM28" s="497" t="s">
        <v>134</v>
      </c>
      <c r="AN28" s="498"/>
      <c r="AO28" s="498"/>
      <c r="AP28" s="498"/>
      <c r="AQ28" s="498"/>
      <c r="AR28" s="537"/>
      <c r="AS28" s="497" t="s">
        <v>134</v>
      </c>
      <c r="AT28" s="498"/>
      <c r="AU28" s="498"/>
      <c r="AV28" s="498"/>
      <c r="AW28" s="498"/>
      <c r="AX28" s="499"/>
      <c r="AY28" s="622" t="s">
        <v>179</v>
      </c>
      <c r="AZ28" s="623"/>
      <c r="BA28" s="623"/>
      <c r="BB28" s="624"/>
      <c r="BC28" s="406" t="s">
        <v>42</v>
      </c>
      <c r="BD28" s="407"/>
      <c r="BE28" s="407"/>
      <c r="BF28" s="407"/>
      <c r="BG28" s="407"/>
      <c r="BH28" s="407"/>
      <c r="BI28" s="407"/>
      <c r="BJ28" s="407"/>
      <c r="BK28" s="407"/>
      <c r="BL28" s="407"/>
      <c r="BM28" s="408"/>
      <c r="BN28" s="409">
        <v>4717628</v>
      </c>
      <c r="BO28" s="410"/>
      <c r="BP28" s="410"/>
      <c r="BQ28" s="410"/>
      <c r="BR28" s="410"/>
      <c r="BS28" s="410"/>
      <c r="BT28" s="410"/>
      <c r="BU28" s="411"/>
      <c r="BV28" s="409">
        <v>5015009</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180</v>
      </c>
      <c r="F29" s="476"/>
      <c r="G29" s="476"/>
      <c r="H29" s="476"/>
      <c r="I29" s="476"/>
      <c r="J29" s="476"/>
      <c r="K29" s="477"/>
      <c r="L29" s="497">
        <v>26</v>
      </c>
      <c r="M29" s="498"/>
      <c r="N29" s="498"/>
      <c r="O29" s="498"/>
      <c r="P29" s="537"/>
      <c r="Q29" s="497">
        <v>4650</v>
      </c>
      <c r="R29" s="498"/>
      <c r="S29" s="498"/>
      <c r="T29" s="498"/>
      <c r="U29" s="498"/>
      <c r="V29" s="537"/>
      <c r="W29" s="597"/>
      <c r="X29" s="598"/>
      <c r="Y29" s="599"/>
      <c r="Z29" s="496" t="s">
        <v>181</v>
      </c>
      <c r="AA29" s="476"/>
      <c r="AB29" s="476"/>
      <c r="AC29" s="476"/>
      <c r="AD29" s="476"/>
      <c r="AE29" s="476"/>
      <c r="AF29" s="476"/>
      <c r="AG29" s="477"/>
      <c r="AH29" s="497">
        <v>744</v>
      </c>
      <c r="AI29" s="498"/>
      <c r="AJ29" s="498"/>
      <c r="AK29" s="498"/>
      <c r="AL29" s="537"/>
      <c r="AM29" s="497">
        <v>2456468</v>
      </c>
      <c r="AN29" s="498"/>
      <c r="AO29" s="498"/>
      <c r="AP29" s="498"/>
      <c r="AQ29" s="498"/>
      <c r="AR29" s="537"/>
      <c r="AS29" s="497">
        <v>3302</v>
      </c>
      <c r="AT29" s="498"/>
      <c r="AU29" s="498"/>
      <c r="AV29" s="498"/>
      <c r="AW29" s="498"/>
      <c r="AX29" s="499"/>
      <c r="AY29" s="625"/>
      <c r="AZ29" s="626"/>
      <c r="BA29" s="626"/>
      <c r="BB29" s="627"/>
      <c r="BC29" s="480" t="s">
        <v>182</v>
      </c>
      <c r="BD29" s="481"/>
      <c r="BE29" s="481"/>
      <c r="BF29" s="481"/>
      <c r="BG29" s="481"/>
      <c r="BH29" s="481"/>
      <c r="BI29" s="481"/>
      <c r="BJ29" s="481"/>
      <c r="BK29" s="481"/>
      <c r="BL29" s="481"/>
      <c r="BM29" s="482"/>
      <c r="BN29" s="446">
        <v>651673</v>
      </c>
      <c r="BO29" s="447"/>
      <c r="BP29" s="447"/>
      <c r="BQ29" s="447"/>
      <c r="BR29" s="447"/>
      <c r="BS29" s="447"/>
      <c r="BT29" s="447"/>
      <c r="BU29" s="448"/>
      <c r="BV29" s="446">
        <v>651595</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183</v>
      </c>
      <c r="X30" s="604"/>
      <c r="Y30" s="604"/>
      <c r="Z30" s="604"/>
      <c r="AA30" s="604"/>
      <c r="AB30" s="604"/>
      <c r="AC30" s="604"/>
      <c r="AD30" s="604"/>
      <c r="AE30" s="604"/>
      <c r="AF30" s="604"/>
      <c r="AG30" s="605"/>
      <c r="AH30" s="562">
        <v>99.9</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6157352</v>
      </c>
      <c r="BO30" s="620"/>
      <c r="BP30" s="620"/>
      <c r="BQ30" s="620"/>
      <c r="BR30" s="620"/>
      <c r="BS30" s="620"/>
      <c r="BT30" s="620"/>
      <c r="BU30" s="621"/>
      <c r="BV30" s="619">
        <v>6869207</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190</v>
      </c>
      <c r="D33" s="470"/>
      <c r="E33" s="435" t="s">
        <v>191</v>
      </c>
      <c r="F33" s="435"/>
      <c r="G33" s="435"/>
      <c r="H33" s="435"/>
      <c r="I33" s="435"/>
      <c r="J33" s="435"/>
      <c r="K33" s="435"/>
      <c r="L33" s="435"/>
      <c r="M33" s="435"/>
      <c r="N33" s="435"/>
      <c r="O33" s="435"/>
      <c r="P33" s="435"/>
      <c r="Q33" s="435"/>
      <c r="R33" s="435"/>
      <c r="S33" s="435"/>
      <c r="T33" s="195"/>
      <c r="U33" s="470" t="s">
        <v>190</v>
      </c>
      <c r="V33" s="470"/>
      <c r="W33" s="435" t="s">
        <v>192</v>
      </c>
      <c r="X33" s="435"/>
      <c r="Y33" s="435"/>
      <c r="Z33" s="435"/>
      <c r="AA33" s="435"/>
      <c r="AB33" s="435"/>
      <c r="AC33" s="435"/>
      <c r="AD33" s="435"/>
      <c r="AE33" s="435"/>
      <c r="AF33" s="435"/>
      <c r="AG33" s="435"/>
      <c r="AH33" s="435"/>
      <c r="AI33" s="435"/>
      <c r="AJ33" s="435"/>
      <c r="AK33" s="435"/>
      <c r="AL33" s="195"/>
      <c r="AM33" s="470" t="s">
        <v>190</v>
      </c>
      <c r="AN33" s="470"/>
      <c r="AO33" s="435" t="s">
        <v>192</v>
      </c>
      <c r="AP33" s="435"/>
      <c r="AQ33" s="435"/>
      <c r="AR33" s="435"/>
      <c r="AS33" s="435"/>
      <c r="AT33" s="435"/>
      <c r="AU33" s="435"/>
      <c r="AV33" s="435"/>
      <c r="AW33" s="435"/>
      <c r="AX33" s="435"/>
      <c r="AY33" s="435"/>
      <c r="AZ33" s="435"/>
      <c r="BA33" s="435"/>
      <c r="BB33" s="435"/>
      <c r="BC33" s="435"/>
      <c r="BD33" s="196"/>
      <c r="BE33" s="435" t="s">
        <v>193</v>
      </c>
      <c r="BF33" s="435"/>
      <c r="BG33" s="435" t="s">
        <v>194</v>
      </c>
      <c r="BH33" s="435"/>
      <c r="BI33" s="435"/>
      <c r="BJ33" s="435"/>
      <c r="BK33" s="435"/>
      <c r="BL33" s="435"/>
      <c r="BM33" s="435"/>
      <c r="BN33" s="435"/>
      <c r="BO33" s="435"/>
      <c r="BP33" s="435"/>
      <c r="BQ33" s="435"/>
      <c r="BR33" s="435"/>
      <c r="BS33" s="435"/>
      <c r="BT33" s="435"/>
      <c r="BU33" s="435"/>
      <c r="BV33" s="196"/>
      <c r="BW33" s="470" t="s">
        <v>193</v>
      </c>
      <c r="BX33" s="470"/>
      <c r="BY33" s="435" t="s">
        <v>195</v>
      </c>
      <c r="BZ33" s="435"/>
      <c r="CA33" s="435"/>
      <c r="CB33" s="435"/>
      <c r="CC33" s="435"/>
      <c r="CD33" s="435"/>
      <c r="CE33" s="435"/>
      <c r="CF33" s="435"/>
      <c r="CG33" s="435"/>
      <c r="CH33" s="435"/>
      <c r="CI33" s="435"/>
      <c r="CJ33" s="435"/>
      <c r="CK33" s="435"/>
      <c r="CL33" s="435"/>
      <c r="CM33" s="435"/>
      <c r="CN33" s="195"/>
      <c r="CO33" s="470" t="s">
        <v>190</v>
      </c>
      <c r="CP33" s="470"/>
      <c r="CQ33" s="435" t="s">
        <v>196</v>
      </c>
      <c r="CR33" s="435"/>
      <c r="CS33" s="435"/>
      <c r="CT33" s="435"/>
      <c r="CU33" s="435"/>
      <c r="CV33" s="435"/>
      <c r="CW33" s="435"/>
      <c r="CX33" s="435"/>
      <c r="CY33" s="435"/>
      <c r="CZ33" s="435"/>
      <c r="DA33" s="435"/>
      <c r="DB33" s="435"/>
      <c r="DC33" s="435"/>
      <c r="DD33" s="435"/>
      <c r="DE33" s="435"/>
      <c r="DF33" s="195"/>
      <c r="DG33" s="631" t="s">
        <v>197</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6</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f>IF(AO34="","",MAX(C34:D43,U34:V43)+1)</f>
        <v>9</v>
      </c>
      <c r="AN34" s="632"/>
      <c r="AO34" s="633" t="str">
        <f>IF('各会計、関係団体の財政状況及び健全化判断比率'!B31="","",'各会計、関係団体の財政状況及び健全化判断比率'!B31)</f>
        <v>津山市水道事業会計</v>
      </c>
      <c r="AP34" s="633"/>
      <c r="AQ34" s="633"/>
      <c r="AR34" s="633"/>
      <c r="AS34" s="633"/>
      <c r="AT34" s="633"/>
      <c r="AU34" s="633"/>
      <c r="AV34" s="633"/>
      <c r="AW34" s="633"/>
      <c r="AX34" s="633"/>
      <c r="AY34" s="633"/>
      <c r="AZ34" s="633"/>
      <c r="BA34" s="633"/>
      <c r="BB34" s="633"/>
      <c r="BC34" s="633"/>
      <c r="BD34" s="193"/>
      <c r="BE34" s="632">
        <f>IF(BG34="","",MAX(C34:D43,U34:V43,AM34:AN43)+1)</f>
        <v>11</v>
      </c>
      <c r="BF34" s="632"/>
      <c r="BG34" s="633" t="str">
        <f>IF('各会計、関係団体の財政状況及び健全化判断比率'!B33="","",'各会計、関係団体の財政状況及び健全化判断比率'!B33)</f>
        <v>食肉処理センター特別会計</v>
      </c>
      <c r="BH34" s="633"/>
      <c r="BI34" s="633"/>
      <c r="BJ34" s="633"/>
      <c r="BK34" s="633"/>
      <c r="BL34" s="633"/>
      <c r="BM34" s="633"/>
      <c r="BN34" s="633"/>
      <c r="BO34" s="633"/>
      <c r="BP34" s="633"/>
      <c r="BQ34" s="633"/>
      <c r="BR34" s="633"/>
      <c r="BS34" s="633"/>
      <c r="BT34" s="633"/>
      <c r="BU34" s="633"/>
      <c r="BV34" s="193"/>
      <c r="BW34" s="632">
        <f>IF(BY34="","",MAX(C34:D43,U34:V43,AM34:AN43,BE34:BF43)+1)</f>
        <v>14</v>
      </c>
      <c r="BX34" s="632"/>
      <c r="BY34" s="633" t="str">
        <f>IF('各会計、関係団体の財政状況及び健全化判断比率'!B68="","",'各会計、関係団体の財政状況及び健全化判断比率'!B68)</f>
        <v>津山広域事務組合　一般会計</v>
      </c>
      <c r="BZ34" s="633"/>
      <c r="CA34" s="633"/>
      <c r="CB34" s="633"/>
      <c r="CC34" s="633"/>
      <c r="CD34" s="633"/>
      <c r="CE34" s="633"/>
      <c r="CF34" s="633"/>
      <c r="CG34" s="633"/>
      <c r="CH34" s="633"/>
      <c r="CI34" s="633"/>
      <c r="CJ34" s="633"/>
      <c r="CK34" s="633"/>
      <c r="CL34" s="633"/>
      <c r="CM34" s="633"/>
      <c r="CN34" s="193"/>
      <c r="CO34" s="632">
        <f>IF(CQ34="","",MAX(C34:D43,U34:V43,AM34:AN43,BE34:BF43,BW34:BX43)+1)</f>
        <v>24</v>
      </c>
      <c r="CP34" s="632"/>
      <c r="CQ34" s="633" t="str">
        <f>IF('各会計、関係団体の財政状況及び健全化判断比率'!BS7="","",'各会計、関係団体の財政状況及び健全化判断比率'!BS7)</f>
        <v>（財）津山市都市整備公社</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v>
      </c>
      <c r="DH34" s="634"/>
      <c r="DI34" s="197"/>
      <c r="DJ34" s="165"/>
      <c r="DK34" s="165"/>
      <c r="DL34" s="165"/>
      <c r="DM34" s="165"/>
      <c r="DN34" s="165"/>
      <c r="DO34" s="165"/>
    </row>
    <row r="35" spans="1:119" ht="32.25" customHeight="1" x14ac:dyDescent="0.15">
      <c r="A35" s="166"/>
      <c r="B35" s="192"/>
      <c r="C35" s="632">
        <f>IF(E35="","",C34+1)</f>
        <v>2</v>
      </c>
      <c r="D35" s="632"/>
      <c r="E35" s="633" t="str">
        <f>IF('各会計、関係団体の財政状況及び健全化判断比率'!B8="","",'各会計、関係団体の財政状況及び健全化判断比率'!B8)</f>
        <v>磯野計記念奨学金特別会計</v>
      </c>
      <c r="F35" s="633"/>
      <c r="G35" s="633"/>
      <c r="H35" s="633"/>
      <c r="I35" s="633"/>
      <c r="J35" s="633"/>
      <c r="K35" s="633"/>
      <c r="L35" s="633"/>
      <c r="M35" s="633"/>
      <c r="N35" s="633"/>
      <c r="O35" s="633"/>
      <c r="P35" s="633"/>
      <c r="Q35" s="633"/>
      <c r="R35" s="633"/>
      <c r="S35" s="633"/>
      <c r="T35" s="193"/>
      <c r="U35" s="632">
        <f>IF(W35="","",U34+1)</f>
        <v>7</v>
      </c>
      <c r="V35" s="632"/>
      <c r="W35" s="633" t="str">
        <f>IF('各会計、関係団体の財政状況及び健全化判断比率'!B29="","",'各会計、関係団体の財政状況及び健全化判断比率'!B29)</f>
        <v>介護保険特別会計</v>
      </c>
      <c r="X35" s="633"/>
      <c r="Y35" s="633"/>
      <c r="Z35" s="633"/>
      <c r="AA35" s="633"/>
      <c r="AB35" s="633"/>
      <c r="AC35" s="633"/>
      <c r="AD35" s="633"/>
      <c r="AE35" s="633"/>
      <c r="AF35" s="633"/>
      <c r="AG35" s="633"/>
      <c r="AH35" s="633"/>
      <c r="AI35" s="633"/>
      <c r="AJ35" s="633"/>
      <c r="AK35" s="633"/>
      <c r="AL35" s="193"/>
      <c r="AM35" s="632">
        <f t="shared" ref="AM35:AM43" si="0">IF(AO35="","",AM34+1)</f>
        <v>10</v>
      </c>
      <c r="AN35" s="632"/>
      <c r="AO35" s="633" t="str">
        <f>IF('各会計、関係団体の財政状況及び健全化判断比率'!B32="","",'各会計、関係団体の財政状況及び健全化判断比率'!B32)</f>
        <v>津山市工業用水道事業会計</v>
      </c>
      <c r="AP35" s="633"/>
      <c r="AQ35" s="633"/>
      <c r="AR35" s="633"/>
      <c r="AS35" s="633"/>
      <c r="AT35" s="633"/>
      <c r="AU35" s="633"/>
      <c r="AV35" s="633"/>
      <c r="AW35" s="633"/>
      <c r="AX35" s="633"/>
      <c r="AY35" s="633"/>
      <c r="AZ35" s="633"/>
      <c r="BA35" s="633"/>
      <c r="BB35" s="633"/>
      <c r="BC35" s="633"/>
      <c r="BD35" s="193"/>
      <c r="BE35" s="632">
        <f t="shared" ref="BE35:BE43" si="1">IF(BG35="","",BE34+1)</f>
        <v>12</v>
      </c>
      <c r="BF35" s="632"/>
      <c r="BG35" s="633" t="str">
        <f>IF('各会計、関係団体の財政状況及び健全化判断比率'!B34="","",'各会計、関係団体の財政状況及び健全化判断比率'!B34)</f>
        <v>下水道事業特別会計</v>
      </c>
      <c r="BH35" s="633"/>
      <c r="BI35" s="633"/>
      <c r="BJ35" s="633"/>
      <c r="BK35" s="633"/>
      <c r="BL35" s="633"/>
      <c r="BM35" s="633"/>
      <c r="BN35" s="633"/>
      <c r="BO35" s="633"/>
      <c r="BP35" s="633"/>
      <c r="BQ35" s="633"/>
      <c r="BR35" s="633"/>
      <c r="BS35" s="633"/>
      <c r="BT35" s="633"/>
      <c r="BU35" s="633"/>
      <c r="BV35" s="193"/>
      <c r="BW35" s="632">
        <f t="shared" ref="BW35:BW43" si="2">IF(BY35="","",BW34+1)</f>
        <v>15</v>
      </c>
      <c r="BX35" s="632"/>
      <c r="BY35" s="633" t="str">
        <f>IF('各会計、関係団体の財政状況及び健全化判断比率'!B69="","",'各会計、関係団体の財政状況及び健全化判断比率'!B69)</f>
        <v>津山広域事務組合　ふるさと振興事業特別会計</v>
      </c>
      <c r="BZ35" s="633"/>
      <c r="CA35" s="633"/>
      <c r="CB35" s="633"/>
      <c r="CC35" s="633"/>
      <c r="CD35" s="633"/>
      <c r="CE35" s="633"/>
      <c r="CF35" s="633"/>
      <c r="CG35" s="633"/>
      <c r="CH35" s="633"/>
      <c r="CI35" s="633"/>
      <c r="CJ35" s="633"/>
      <c r="CK35" s="633"/>
      <c r="CL35" s="633"/>
      <c r="CM35" s="633"/>
      <c r="CN35" s="193"/>
      <c r="CO35" s="632">
        <f t="shared" ref="CO35:CO43" si="3">IF(CQ35="","",CO34+1)</f>
        <v>25</v>
      </c>
      <c r="CP35" s="632"/>
      <c r="CQ35" s="633" t="str">
        <f>IF('各会計、関係団体の財政状況及び健全化判断比率'!BS8="","",'各会計、関係団体の財政状況及び健全化判断比率'!BS8)</f>
        <v>津山スポーツ振興財団</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f>IF(E36="","",C35+1)</f>
        <v>3</v>
      </c>
      <c r="D36" s="632"/>
      <c r="E36" s="633" t="str">
        <f>IF('各会計、関係団体の財政状況及び健全化判断比率'!B9="","",'各会計、関係団体の財政状況及び健全化判断比率'!B9)</f>
        <v>公共用地取得事業特別会計</v>
      </c>
      <c r="F36" s="633"/>
      <c r="G36" s="633"/>
      <c r="H36" s="633"/>
      <c r="I36" s="633"/>
      <c r="J36" s="633"/>
      <c r="K36" s="633"/>
      <c r="L36" s="633"/>
      <c r="M36" s="633"/>
      <c r="N36" s="633"/>
      <c r="O36" s="633"/>
      <c r="P36" s="633"/>
      <c r="Q36" s="633"/>
      <c r="R36" s="633"/>
      <c r="S36" s="633"/>
      <c r="T36" s="193"/>
      <c r="U36" s="632">
        <f t="shared" ref="U36:U43" si="4">IF(W36="","",U35+1)</f>
        <v>8</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f t="shared" si="1"/>
        <v>13</v>
      </c>
      <c r="BF36" s="632"/>
      <c r="BG36" s="633" t="str">
        <f>IF('各会計、関係団体の財政状況及び健全化判断比率'!B35="","",'各会計、関係団体の財政状況及び健全化判断比率'!B35)</f>
        <v>農業集落排水事業特別会計</v>
      </c>
      <c r="BH36" s="633"/>
      <c r="BI36" s="633"/>
      <c r="BJ36" s="633"/>
      <c r="BK36" s="633"/>
      <c r="BL36" s="633"/>
      <c r="BM36" s="633"/>
      <c r="BN36" s="633"/>
      <c r="BO36" s="633"/>
      <c r="BP36" s="633"/>
      <c r="BQ36" s="633"/>
      <c r="BR36" s="633"/>
      <c r="BS36" s="633"/>
      <c r="BT36" s="633"/>
      <c r="BU36" s="633"/>
      <c r="BV36" s="193"/>
      <c r="BW36" s="632">
        <f t="shared" si="2"/>
        <v>16</v>
      </c>
      <c r="BX36" s="632"/>
      <c r="BY36" s="633" t="str">
        <f>IF('各会計、関係団体の財政状況及び健全化判断比率'!B70="","",'各会計、関係団体の財政状況及び健全化判断比率'!B70)</f>
        <v>勝田郡老人福祉施設組合　一般会計</v>
      </c>
      <c r="BZ36" s="633"/>
      <c r="CA36" s="633"/>
      <c r="CB36" s="633"/>
      <c r="CC36" s="633"/>
      <c r="CD36" s="633"/>
      <c r="CE36" s="633"/>
      <c r="CF36" s="633"/>
      <c r="CG36" s="633"/>
      <c r="CH36" s="633"/>
      <c r="CI36" s="633"/>
      <c r="CJ36" s="633"/>
      <c r="CK36" s="633"/>
      <c r="CL36" s="633"/>
      <c r="CM36" s="633"/>
      <c r="CN36" s="193"/>
      <c r="CO36" s="632">
        <f t="shared" si="3"/>
        <v>26</v>
      </c>
      <c r="CP36" s="632"/>
      <c r="CQ36" s="633" t="str">
        <f>IF('各会計、関係団体の財政状況及び健全化判断比率'!BS9="","",'各会計、関係団体の財政状況及び健全化判断比率'!BS9)</f>
        <v>津山文化振興財団</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f>IF(E37="","",C36+1)</f>
        <v>4</v>
      </c>
      <c r="D37" s="632"/>
      <c r="E37" s="633" t="str">
        <f>IF('各会計、関係団体の財政状況及び健全化判断比率'!B10="","",'各会計、関係団体の財政状況及び健全化判断比率'!B10)</f>
        <v>奨学金特別会計</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17</v>
      </c>
      <c r="BX37" s="632"/>
      <c r="BY37" s="633" t="str">
        <f>IF('各会計、関係団体の財政状況及び健全化判断比率'!B71="","",'各会計、関係団体の財政状況及び健全化判断比率'!B71)</f>
        <v>勝田郡老人福祉施設組合　訪問介護事業所会計</v>
      </c>
      <c r="BZ37" s="633"/>
      <c r="CA37" s="633"/>
      <c r="CB37" s="633"/>
      <c r="CC37" s="633"/>
      <c r="CD37" s="633"/>
      <c r="CE37" s="633"/>
      <c r="CF37" s="633"/>
      <c r="CG37" s="633"/>
      <c r="CH37" s="633"/>
      <c r="CI37" s="633"/>
      <c r="CJ37" s="633"/>
      <c r="CK37" s="633"/>
      <c r="CL37" s="633"/>
      <c r="CM37" s="633"/>
      <c r="CN37" s="193"/>
      <c r="CO37" s="632">
        <f t="shared" si="3"/>
        <v>27</v>
      </c>
      <c r="CP37" s="632"/>
      <c r="CQ37" s="633" t="str">
        <f>IF('各会計、関係団体の財政状況及び健全化判断比率'!BS10="","",'各会計、関係団体の財政状況及び健全化判断比率'!BS10)</f>
        <v>津山街づくり（株）</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f t="shared" ref="C38:C43" si="5">IF(E38="","",C37+1)</f>
        <v>5</v>
      </c>
      <c r="D38" s="632"/>
      <c r="E38" s="633" t="str">
        <f>IF('各会計、関係団体の財政状況及び健全化判断比率'!B11="","",'各会計、関係団体の財政状況及び健全化判断比率'!B11)</f>
        <v>土地開発公社清算事業特別会計</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18</v>
      </c>
      <c r="BX38" s="632"/>
      <c r="BY38" s="633" t="str">
        <f>IF('各会計、関係団体の財政状況及び健全化判断比率'!B72="","",'各会計、関係団体の財政状況及び健全化判断比率'!B72)</f>
        <v>久米老人ホーム組合　一般会計</v>
      </c>
      <c r="BZ38" s="633"/>
      <c r="CA38" s="633"/>
      <c r="CB38" s="633"/>
      <c r="CC38" s="633"/>
      <c r="CD38" s="633"/>
      <c r="CE38" s="633"/>
      <c r="CF38" s="633"/>
      <c r="CG38" s="633"/>
      <c r="CH38" s="633"/>
      <c r="CI38" s="633"/>
      <c r="CJ38" s="633"/>
      <c r="CK38" s="633"/>
      <c r="CL38" s="633"/>
      <c r="CM38" s="633"/>
      <c r="CN38" s="193"/>
      <c r="CO38" s="632">
        <f t="shared" si="3"/>
        <v>28</v>
      </c>
      <c r="CP38" s="632"/>
      <c r="CQ38" s="633" t="str">
        <f>IF('各会計、関係団体の財政状況及び健全化判断比率'!BS11="","",'各会計、関係団体の財政状況及び健全化判断比率'!BS11)</f>
        <v>津山地域振興開発（株）</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19</v>
      </c>
      <c r="BX39" s="632"/>
      <c r="BY39" s="633" t="str">
        <f>IF('各会計、関係団体の財政状況及び健全化判断比率'!B73="","",'各会計、関係団体の財政状況及び健全化判断比率'!B73)</f>
        <v>久米老人ホーム組合　指定訪問介護事業特別会計</v>
      </c>
      <c r="BZ39" s="633"/>
      <c r="CA39" s="633"/>
      <c r="CB39" s="633"/>
      <c r="CC39" s="633"/>
      <c r="CD39" s="633"/>
      <c r="CE39" s="633"/>
      <c r="CF39" s="633"/>
      <c r="CG39" s="633"/>
      <c r="CH39" s="633"/>
      <c r="CI39" s="633"/>
      <c r="CJ39" s="633"/>
      <c r="CK39" s="633"/>
      <c r="CL39" s="633"/>
      <c r="CM39" s="633"/>
      <c r="CN39" s="193"/>
      <c r="CO39" s="632">
        <f t="shared" si="3"/>
        <v>29</v>
      </c>
      <c r="CP39" s="632"/>
      <c r="CQ39" s="633" t="str">
        <f>IF('各会計、関係団体の財政状況及び健全化判断比率'!BS12="","",'各会計、関係団体の財政状況及び健全化判断比率'!BS12)</f>
        <v>（株）津山市加茂町ふるさと振興公社</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20</v>
      </c>
      <c r="BX40" s="632"/>
      <c r="BY40" s="633" t="str">
        <f>IF('各会計、関係団体の財政状況及び健全化判断比率'!B74="","",'各会計、関係団体の財政状況及び健全化判断比率'!B74)</f>
        <v>津山圏域資源循環施設組合　一般会計</v>
      </c>
      <c r="BZ40" s="633"/>
      <c r="CA40" s="633"/>
      <c r="CB40" s="633"/>
      <c r="CC40" s="633"/>
      <c r="CD40" s="633"/>
      <c r="CE40" s="633"/>
      <c r="CF40" s="633"/>
      <c r="CG40" s="633"/>
      <c r="CH40" s="633"/>
      <c r="CI40" s="633"/>
      <c r="CJ40" s="633"/>
      <c r="CK40" s="633"/>
      <c r="CL40" s="633"/>
      <c r="CM40" s="633"/>
      <c r="CN40" s="193"/>
      <c r="CO40" s="632">
        <f t="shared" si="3"/>
        <v>30</v>
      </c>
      <c r="CP40" s="632"/>
      <c r="CQ40" s="633" t="str">
        <f>IF('各会計、関係団体の財政状況及び健全化判断比率'!BS13="","",'各会計、関係団体の財政状況及び健全化判断比率'!BS13)</f>
        <v>（有）アグリ久米</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21</v>
      </c>
      <c r="BX41" s="632"/>
      <c r="BY41" s="633" t="str">
        <f>IF('各会計、関係団体の財政状況及び健全化判断比率'!B75="","",'各会計、関係団体の財政状況及び健全化判断比率'!B75)</f>
        <v>津山圏域衛生処理組合　一般会計</v>
      </c>
      <c r="BZ41" s="633"/>
      <c r="CA41" s="633"/>
      <c r="CB41" s="633"/>
      <c r="CC41" s="633"/>
      <c r="CD41" s="633"/>
      <c r="CE41" s="633"/>
      <c r="CF41" s="633"/>
      <c r="CG41" s="633"/>
      <c r="CH41" s="633"/>
      <c r="CI41" s="633"/>
      <c r="CJ41" s="633"/>
      <c r="CK41" s="633"/>
      <c r="CL41" s="633"/>
      <c r="CM41" s="633"/>
      <c r="CN41" s="193"/>
      <c r="CO41" s="632">
        <f t="shared" si="3"/>
        <v>31</v>
      </c>
      <c r="CP41" s="632"/>
      <c r="CQ41" s="633" t="str">
        <f>IF('各会計、関係団体の財政状況及び健全化判断比率'!BS14="","",'各会計、関係団体の財政状況及び健全化判断比率'!BS14)</f>
        <v>（財）あばグリーン公社</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22</v>
      </c>
      <c r="BX42" s="632"/>
      <c r="BY42" s="633" t="str">
        <f>IF('各会計、関係団体の財政状況及び健全化判断比率'!B76="","",'各会計、関係団体の財政状況及び健全化判断比率'!B76)</f>
        <v>津山圏域消防組合　一般会計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f t="shared" si="2"/>
        <v>23</v>
      </c>
      <c r="BX43" s="632"/>
      <c r="BY43" s="633" t="str">
        <f>IF('各会計、関係団体の財政状況及び健全化判断比率'!B77="","",'各会計、関係団体の財政状況及び健全化判断比率'!B77)</f>
        <v>津山地区農業共済事務組合　農業共済事業会計</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198</v>
      </c>
      <c r="C46" s="165"/>
      <c r="D46" s="165"/>
      <c r="E46" s="165" t="s">
        <v>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202</v>
      </c>
    </row>
    <row r="50" spans="5:5" x14ac:dyDescent="0.15">
      <c r="E50" s="167" t="s">
        <v>203</v>
      </c>
    </row>
    <row r="51" spans="5:5" x14ac:dyDescent="0.15">
      <c r="E51" s="167" t="s">
        <v>204</v>
      </c>
    </row>
    <row r="52" spans="5:5" x14ac:dyDescent="0.15">
      <c r="E52" s="167" t="s">
        <v>205</v>
      </c>
    </row>
    <row r="53" spans="5:5" x14ac:dyDescent="0.15">
      <c r="E53" s="167" t="s">
        <v>206</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OGdGEAAtlu+L2RNL2+jujh7SQzQT68BZnXmtwsfM57nq7XiKuny4oFBLMBpKyaNdowfGnWyZmMmeagIawOsnkQ==" saltValue="6QV9LYoUHg9VVM5jTcT5O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H13" zoomScaleSheetLayoutView="100" workbookViewId="0">
      <selection activeCell="F38" sqref="F38"/>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568</v>
      </c>
      <c r="G33" s="29" t="s">
        <v>569</v>
      </c>
      <c r="H33" s="29" t="s">
        <v>570</v>
      </c>
      <c r="I33" s="29" t="s">
        <v>571</v>
      </c>
      <c r="J33" s="30" t="s">
        <v>572</v>
      </c>
      <c r="K33" s="22"/>
      <c r="L33" s="22"/>
      <c r="M33" s="22"/>
      <c r="N33" s="22"/>
      <c r="O33" s="22"/>
      <c r="P33" s="22"/>
    </row>
    <row r="34" spans="1:16" ht="39" customHeight="1" x14ac:dyDescent="0.15">
      <c r="A34" s="22"/>
      <c r="B34" s="31"/>
      <c r="C34" s="1224" t="s">
        <v>577</v>
      </c>
      <c r="D34" s="1224"/>
      <c r="E34" s="1225"/>
      <c r="F34" s="32">
        <v>18.579999999999998</v>
      </c>
      <c r="G34" s="33">
        <v>15.58</v>
      </c>
      <c r="H34" s="33">
        <v>13.48</v>
      </c>
      <c r="I34" s="33">
        <v>13.18</v>
      </c>
      <c r="J34" s="34">
        <v>14.11</v>
      </c>
      <c r="K34" s="22"/>
      <c r="L34" s="22"/>
      <c r="M34" s="22"/>
      <c r="N34" s="22"/>
      <c r="O34" s="22"/>
      <c r="P34" s="22"/>
    </row>
    <row r="35" spans="1:16" ht="39" customHeight="1" x14ac:dyDescent="0.15">
      <c r="A35" s="22"/>
      <c r="B35" s="35"/>
      <c r="C35" s="1218" t="s">
        <v>578</v>
      </c>
      <c r="D35" s="1219"/>
      <c r="E35" s="1220"/>
      <c r="F35" s="36">
        <v>5.16</v>
      </c>
      <c r="G35" s="37">
        <v>4.96</v>
      </c>
      <c r="H35" s="37">
        <v>8.06</v>
      </c>
      <c r="I35" s="37">
        <v>5.16</v>
      </c>
      <c r="J35" s="38">
        <v>5.63</v>
      </c>
      <c r="K35" s="22"/>
      <c r="L35" s="22"/>
      <c r="M35" s="22"/>
      <c r="N35" s="22"/>
      <c r="O35" s="22"/>
      <c r="P35" s="22"/>
    </row>
    <row r="36" spans="1:16" ht="39" customHeight="1" x14ac:dyDescent="0.15">
      <c r="A36" s="22"/>
      <c r="B36" s="35"/>
      <c r="C36" s="1218" t="s">
        <v>579</v>
      </c>
      <c r="D36" s="1219"/>
      <c r="E36" s="1220"/>
      <c r="F36" s="36">
        <v>0.7</v>
      </c>
      <c r="G36" s="37">
        <v>0.49</v>
      </c>
      <c r="H36" s="37">
        <v>0.01</v>
      </c>
      <c r="I36" s="37">
        <v>1.01</v>
      </c>
      <c r="J36" s="38">
        <v>1.49</v>
      </c>
      <c r="K36" s="22"/>
      <c r="L36" s="22"/>
      <c r="M36" s="22"/>
      <c r="N36" s="22"/>
      <c r="O36" s="22"/>
      <c r="P36" s="22"/>
    </row>
    <row r="37" spans="1:16" ht="39" customHeight="1" x14ac:dyDescent="0.15">
      <c r="A37" s="22"/>
      <c r="B37" s="35"/>
      <c r="C37" s="1218" t="s">
        <v>580</v>
      </c>
      <c r="D37" s="1219"/>
      <c r="E37" s="1220"/>
      <c r="F37" s="36">
        <v>0.26</v>
      </c>
      <c r="G37" s="37">
        <v>0.56000000000000005</v>
      </c>
      <c r="H37" s="37">
        <v>0.79</v>
      </c>
      <c r="I37" s="37">
        <v>0.88</v>
      </c>
      <c r="J37" s="38">
        <v>1.0900000000000001</v>
      </c>
      <c r="K37" s="22"/>
      <c r="L37" s="22"/>
      <c r="M37" s="22"/>
      <c r="N37" s="22"/>
      <c r="O37" s="22"/>
      <c r="P37" s="22"/>
    </row>
    <row r="38" spans="1:16" ht="39" customHeight="1" x14ac:dyDescent="0.15">
      <c r="A38" s="22"/>
      <c r="B38" s="35"/>
      <c r="C38" s="1218" t="s">
        <v>581</v>
      </c>
      <c r="D38" s="1219"/>
      <c r="E38" s="1220"/>
      <c r="F38" s="36">
        <v>0</v>
      </c>
      <c r="G38" s="37">
        <v>0</v>
      </c>
      <c r="H38" s="37">
        <v>0</v>
      </c>
      <c r="I38" s="37">
        <v>0</v>
      </c>
      <c r="J38" s="38">
        <v>0.41</v>
      </c>
      <c r="K38" s="22"/>
      <c r="L38" s="22"/>
      <c r="M38" s="22"/>
      <c r="N38" s="22"/>
      <c r="O38" s="22"/>
      <c r="P38" s="22"/>
    </row>
    <row r="39" spans="1:16" ht="39" customHeight="1" x14ac:dyDescent="0.15">
      <c r="A39" s="22"/>
      <c r="B39" s="35"/>
      <c r="C39" s="1218" t="s">
        <v>582</v>
      </c>
      <c r="D39" s="1219"/>
      <c r="E39" s="1220"/>
      <c r="F39" s="36">
        <v>0.14000000000000001</v>
      </c>
      <c r="G39" s="37">
        <v>0.15</v>
      </c>
      <c r="H39" s="37">
        <v>0.16</v>
      </c>
      <c r="I39" s="37">
        <v>0.17</v>
      </c>
      <c r="J39" s="38">
        <v>0.18</v>
      </c>
      <c r="K39" s="22"/>
      <c r="L39" s="22"/>
      <c r="M39" s="22"/>
      <c r="N39" s="22"/>
      <c r="O39" s="22"/>
      <c r="P39" s="22"/>
    </row>
    <row r="40" spans="1:16" ht="39" customHeight="1" x14ac:dyDescent="0.15">
      <c r="A40" s="22"/>
      <c r="B40" s="35"/>
      <c r="C40" s="1218" t="s">
        <v>583</v>
      </c>
      <c r="D40" s="1219"/>
      <c r="E40" s="1220"/>
      <c r="F40" s="36">
        <v>0</v>
      </c>
      <c r="G40" s="37">
        <v>0</v>
      </c>
      <c r="H40" s="37">
        <v>0</v>
      </c>
      <c r="I40" s="37">
        <v>0</v>
      </c>
      <c r="J40" s="38">
        <v>0.02</v>
      </c>
      <c r="K40" s="22"/>
      <c r="L40" s="22"/>
      <c r="M40" s="22"/>
      <c r="N40" s="22"/>
      <c r="O40" s="22"/>
      <c r="P40" s="22"/>
    </row>
    <row r="41" spans="1:16" ht="39" customHeight="1" x14ac:dyDescent="0.15">
      <c r="A41" s="22"/>
      <c r="B41" s="35"/>
      <c r="C41" s="1218" t="s">
        <v>584</v>
      </c>
      <c r="D41" s="1219"/>
      <c r="E41" s="1220"/>
      <c r="F41" s="36">
        <v>0</v>
      </c>
      <c r="G41" s="37">
        <v>0</v>
      </c>
      <c r="H41" s="37">
        <v>0</v>
      </c>
      <c r="I41" s="37">
        <v>0</v>
      </c>
      <c r="J41" s="38">
        <v>0</v>
      </c>
      <c r="K41" s="22"/>
      <c r="L41" s="22"/>
      <c r="M41" s="22"/>
      <c r="N41" s="22"/>
      <c r="O41" s="22"/>
      <c r="P41" s="22"/>
    </row>
    <row r="42" spans="1:16" ht="39" customHeight="1" x14ac:dyDescent="0.15">
      <c r="A42" s="22"/>
      <c r="B42" s="39"/>
      <c r="C42" s="1218" t="s">
        <v>585</v>
      </c>
      <c r="D42" s="1219"/>
      <c r="E42" s="1220"/>
      <c r="F42" s="36" t="s">
        <v>526</v>
      </c>
      <c r="G42" s="37" t="s">
        <v>526</v>
      </c>
      <c r="H42" s="37" t="s">
        <v>526</v>
      </c>
      <c r="I42" s="37" t="s">
        <v>526</v>
      </c>
      <c r="J42" s="38" t="s">
        <v>526</v>
      </c>
      <c r="K42" s="22"/>
      <c r="L42" s="22"/>
      <c r="M42" s="22"/>
      <c r="N42" s="22"/>
      <c r="O42" s="22"/>
      <c r="P42" s="22"/>
    </row>
    <row r="43" spans="1:16" ht="39" customHeight="1" thickBot="1" x14ac:dyDescent="0.2">
      <c r="A43" s="22"/>
      <c r="B43" s="40"/>
      <c r="C43" s="1221" t="s">
        <v>586</v>
      </c>
      <c r="D43" s="1222"/>
      <c r="E43" s="1223"/>
      <c r="F43" s="41">
        <v>0.13</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nN5mj2k5XfL7JhbZsXk/L9HRKqO6oypgbPm5FmTuz2M7QwjtkkZzPkYn+ZomR0CtEtSwtxk1p4+lBA7HNhblaQ==" saltValue="6l0VZRh6VhWyzlG3BsQmq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B31" zoomScaleSheetLayoutView="55" workbookViewId="0">
      <selection activeCell="O47" sqref="O47"/>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568</v>
      </c>
      <c r="L44" s="56" t="s">
        <v>569</v>
      </c>
      <c r="M44" s="56" t="s">
        <v>570</v>
      </c>
      <c r="N44" s="56" t="s">
        <v>571</v>
      </c>
      <c r="O44" s="57" t="s">
        <v>572</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5841</v>
      </c>
      <c r="L45" s="60">
        <v>5886</v>
      </c>
      <c r="M45" s="60">
        <v>5757</v>
      </c>
      <c r="N45" s="60">
        <v>6097</v>
      </c>
      <c r="O45" s="61">
        <v>6064</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526</v>
      </c>
      <c r="L46" s="64" t="s">
        <v>526</v>
      </c>
      <c r="M46" s="64" t="s">
        <v>526</v>
      </c>
      <c r="N46" s="64" t="s">
        <v>526</v>
      </c>
      <c r="O46" s="65" t="s">
        <v>526</v>
      </c>
      <c r="P46" s="48"/>
      <c r="Q46" s="48"/>
      <c r="R46" s="48"/>
      <c r="S46" s="48"/>
      <c r="T46" s="48"/>
      <c r="U46" s="48"/>
    </row>
    <row r="47" spans="1:21" ht="30.75" customHeight="1" x14ac:dyDescent="0.15">
      <c r="A47" s="48"/>
      <c r="B47" s="1236"/>
      <c r="C47" s="1237"/>
      <c r="D47" s="62"/>
      <c r="E47" s="1228" t="s">
        <v>14</v>
      </c>
      <c r="F47" s="1228"/>
      <c r="G47" s="1228"/>
      <c r="H47" s="1228"/>
      <c r="I47" s="1228"/>
      <c r="J47" s="1229"/>
      <c r="K47" s="63">
        <v>27</v>
      </c>
      <c r="L47" s="64">
        <v>27</v>
      </c>
      <c r="M47" s="64">
        <v>27</v>
      </c>
      <c r="N47" s="64">
        <v>27</v>
      </c>
      <c r="O47" s="65">
        <v>20</v>
      </c>
      <c r="P47" s="48"/>
      <c r="Q47" s="48"/>
      <c r="R47" s="48"/>
      <c r="S47" s="48"/>
      <c r="T47" s="48"/>
      <c r="U47" s="48"/>
    </row>
    <row r="48" spans="1:21" ht="30.75" customHeight="1" x14ac:dyDescent="0.15">
      <c r="A48" s="48"/>
      <c r="B48" s="1236"/>
      <c r="C48" s="1237"/>
      <c r="D48" s="62"/>
      <c r="E48" s="1228" t="s">
        <v>15</v>
      </c>
      <c r="F48" s="1228"/>
      <c r="G48" s="1228"/>
      <c r="H48" s="1228"/>
      <c r="I48" s="1228"/>
      <c r="J48" s="1229"/>
      <c r="K48" s="63">
        <v>2197</v>
      </c>
      <c r="L48" s="64">
        <v>1942</v>
      </c>
      <c r="M48" s="64">
        <v>1994</v>
      </c>
      <c r="N48" s="64">
        <v>1825</v>
      </c>
      <c r="O48" s="65">
        <v>1780</v>
      </c>
      <c r="P48" s="48"/>
      <c r="Q48" s="48"/>
      <c r="R48" s="48"/>
      <c r="S48" s="48"/>
      <c r="T48" s="48"/>
      <c r="U48" s="48"/>
    </row>
    <row r="49" spans="1:21" ht="30.75" customHeight="1" x14ac:dyDescent="0.15">
      <c r="A49" s="48"/>
      <c r="B49" s="1236"/>
      <c r="C49" s="1237"/>
      <c r="D49" s="62"/>
      <c r="E49" s="1228" t="s">
        <v>16</v>
      </c>
      <c r="F49" s="1228"/>
      <c r="G49" s="1228"/>
      <c r="H49" s="1228"/>
      <c r="I49" s="1228"/>
      <c r="J49" s="1229"/>
      <c r="K49" s="63">
        <v>353</v>
      </c>
      <c r="L49" s="64">
        <v>299</v>
      </c>
      <c r="M49" s="64">
        <v>281</v>
      </c>
      <c r="N49" s="64">
        <v>346</v>
      </c>
      <c r="O49" s="65">
        <v>365</v>
      </c>
      <c r="P49" s="48"/>
      <c r="Q49" s="48"/>
      <c r="R49" s="48"/>
      <c r="S49" s="48"/>
      <c r="T49" s="48"/>
      <c r="U49" s="48"/>
    </row>
    <row r="50" spans="1:21" ht="30.75" customHeight="1" x14ac:dyDescent="0.15">
      <c r="A50" s="48"/>
      <c r="B50" s="1236"/>
      <c r="C50" s="1237"/>
      <c r="D50" s="62"/>
      <c r="E50" s="1228" t="s">
        <v>17</v>
      </c>
      <c r="F50" s="1228"/>
      <c r="G50" s="1228"/>
      <c r="H50" s="1228"/>
      <c r="I50" s="1228"/>
      <c r="J50" s="1229"/>
      <c r="K50" s="63">
        <v>302</v>
      </c>
      <c r="L50" s="64">
        <v>287</v>
      </c>
      <c r="M50" s="64">
        <v>233</v>
      </c>
      <c r="N50" s="64">
        <v>216</v>
      </c>
      <c r="O50" s="65">
        <v>208</v>
      </c>
      <c r="P50" s="48"/>
      <c r="Q50" s="48"/>
      <c r="R50" s="48"/>
      <c r="S50" s="48"/>
      <c r="T50" s="48"/>
      <c r="U50" s="48"/>
    </row>
    <row r="51" spans="1:21" ht="30.75" customHeight="1" x14ac:dyDescent="0.15">
      <c r="A51" s="48"/>
      <c r="B51" s="1238"/>
      <c r="C51" s="1239"/>
      <c r="D51" s="66"/>
      <c r="E51" s="1228" t="s">
        <v>18</v>
      </c>
      <c r="F51" s="1228"/>
      <c r="G51" s="1228"/>
      <c r="H51" s="1228"/>
      <c r="I51" s="1228"/>
      <c r="J51" s="1229"/>
      <c r="K51" s="63" t="s">
        <v>526</v>
      </c>
      <c r="L51" s="64" t="s">
        <v>526</v>
      </c>
      <c r="M51" s="64" t="s">
        <v>526</v>
      </c>
      <c r="N51" s="64" t="s">
        <v>526</v>
      </c>
      <c r="O51" s="65" t="s">
        <v>526</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5465</v>
      </c>
      <c r="L52" s="64">
        <v>5639</v>
      </c>
      <c r="M52" s="64">
        <v>5772</v>
      </c>
      <c r="N52" s="64">
        <v>5841</v>
      </c>
      <c r="O52" s="65">
        <v>5750</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3255</v>
      </c>
      <c r="L53" s="69">
        <v>2802</v>
      </c>
      <c r="M53" s="69">
        <v>2520</v>
      </c>
      <c r="N53" s="69">
        <v>2670</v>
      </c>
      <c r="O53" s="70">
        <v>2687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GiKhsJFUJKTaI2puhZqxODxJVy/n9x2AdXQRN/v3qVMyPsRtTf+o4FYiGY6TRQW7Hk6oYFzXsofA8LEwJr2QaQ==" saltValue="hC6Fi7wPjJR6ramRm0frj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J31" zoomScaleSheetLayoutView="100" workbookViewId="0">
      <selection activeCell="L49" sqref="L49"/>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568</v>
      </c>
      <c r="J40" s="79" t="s">
        <v>569</v>
      </c>
      <c r="K40" s="79" t="s">
        <v>570</v>
      </c>
      <c r="L40" s="79" t="s">
        <v>571</v>
      </c>
      <c r="M40" s="80" t="s">
        <v>572</v>
      </c>
    </row>
    <row r="41" spans="2:13" ht="27.75" customHeight="1" x14ac:dyDescent="0.15">
      <c r="B41" s="1242" t="s">
        <v>24</v>
      </c>
      <c r="C41" s="1243"/>
      <c r="D41" s="81"/>
      <c r="E41" s="1248" t="s">
        <v>25</v>
      </c>
      <c r="F41" s="1248"/>
      <c r="G41" s="1248"/>
      <c r="H41" s="1249"/>
      <c r="I41" s="82">
        <v>69510</v>
      </c>
      <c r="J41" s="83">
        <v>73345</v>
      </c>
      <c r="K41" s="83">
        <v>73728</v>
      </c>
      <c r="L41" s="83">
        <v>74072</v>
      </c>
      <c r="M41" s="84">
        <v>75389</v>
      </c>
    </row>
    <row r="42" spans="2:13" ht="27.75" customHeight="1" x14ac:dyDescent="0.15">
      <c r="B42" s="1244"/>
      <c r="C42" s="1245"/>
      <c r="D42" s="85"/>
      <c r="E42" s="1250" t="s">
        <v>26</v>
      </c>
      <c r="F42" s="1250"/>
      <c r="G42" s="1250"/>
      <c r="H42" s="1251"/>
      <c r="I42" s="86">
        <v>2357</v>
      </c>
      <c r="J42" s="87">
        <v>2144</v>
      </c>
      <c r="K42" s="87">
        <v>1969</v>
      </c>
      <c r="L42" s="87">
        <v>1808</v>
      </c>
      <c r="M42" s="88">
        <v>1640</v>
      </c>
    </row>
    <row r="43" spans="2:13" ht="27.75" customHeight="1" x14ac:dyDescent="0.15">
      <c r="B43" s="1244"/>
      <c r="C43" s="1245"/>
      <c r="D43" s="85"/>
      <c r="E43" s="1250" t="s">
        <v>27</v>
      </c>
      <c r="F43" s="1250"/>
      <c r="G43" s="1250"/>
      <c r="H43" s="1251"/>
      <c r="I43" s="86">
        <v>32382</v>
      </c>
      <c r="J43" s="87">
        <v>30920</v>
      </c>
      <c r="K43" s="87">
        <v>30554</v>
      </c>
      <c r="L43" s="87">
        <v>28339</v>
      </c>
      <c r="M43" s="88">
        <v>27471</v>
      </c>
    </row>
    <row r="44" spans="2:13" ht="27.75" customHeight="1" x14ac:dyDescent="0.15">
      <c r="B44" s="1244"/>
      <c r="C44" s="1245"/>
      <c r="D44" s="85"/>
      <c r="E44" s="1250" t="s">
        <v>28</v>
      </c>
      <c r="F44" s="1250"/>
      <c r="G44" s="1250"/>
      <c r="H44" s="1251"/>
      <c r="I44" s="86">
        <v>3074</v>
      </c>
      <c r="J44" s="87">
        <v>5311</v>
      </c>
      <c r="K44" s="87">
        <v>8092</v>
      </c>
      <c r="L44" s="87">
        <v>8248</v>
      </c>
      <c r="M44" s="88">
        <v>8991</v>
      </c>
    </row>
    <row r="45" spans="2:13" ht="27.75" customHeight="1" x14ac:dyDescent="0.15">
      <c r="B45" s="1244"/>
      <c r="C45" s="1245"/>
      <c r="D45" s="85"/>
      <c r="E45" s="1250" t="s">
        <v>29</v>
      </c>
      <c r="F45" s="1250"/>
      <c r="G45" s="1250"/>
      <c r="H45" s="1251"/>
      <c r="I45" s="86">
        <v>7450</v>
      </c>
      <c r="J45" s="87">
        <v>6666</v>
      </c>
      <c r="K45" s="87">
        <v>6123</v>
      </c>
      <c r="L45" s="87">
        <v>6353</v>
      </c>
      <c r="M45" s="88">
        <v>6112</v>
      </c>
    </row>
    <row r="46" spans="2:13" ht="27.75" customHeight="1" x14ac:dyDescent="0.15">
      <c r="B46" s="1244"/>
      <c r="C46" s="1245"/>
      <c r="D46" s="89"/>
      <c r="E46" s="1250" t="s">
        <v>30</v>
      </c>
      <c r="F46" s="1250"/>
      <c r="G46" s="1250"/>
      <c r="H46" s="1251"/>
      <c r="I46" s="86">
        <v>12</v>
      </c>
      <c r="J46" s="87">
        <v>10</v>
      </c>
      <c r="K46" s="87">
        <v>4</v>
      </c>
      <c r="L46" s="87" t="s">
        <v>526</v>
      </c>
      <c r="M46" s="88">
        <v>1</v>
      </c>
    </row>
    <row r="47" spans="2:13" ht="27.75" customHeight="1" x14ac:dyDescent="0.15">
      <c r="B47" s="1244"/>
      <c r="C47" s="1245"/>
      <c r="D47" s="90"/>
      <c r="E47" s="1252" t="s">
        <v>31</v>
      </c>
      <c r="F47" s="1253"/>
      <c r="G47" s="1253"/>
      <c r="H47" s="1254"/>
      <c r="I47" s="86" t="s">
        <v>526</v>
      </c>
      <c r="J47" s="87" t="s">
        <v>526</v>
      </c>
      <c r="K47" s="87" t="s">
        <v>526</v>
      </c>
      <c r="L47" s="87" t="s">
        <v>526</v>
      </c>
      <c r="M47" s="88" t="s">
        <v>526</v>
      </c>
    </row>
    <row r="48" spans="2:13" ht="27.75" customHeight="1" x14ac:dyDescent="0.15">
      <c r="B48" s="1244"/>
      <c r="C48" s="1245"/>
      <c r="D48" s="85"/>
      <c r="E48" s="1250" t="s">
        <v>32</v>
      </c>
      <c r="F48" s="1250"/>
      <c r="G48" s="1250"/>
      <c r="H48" s="1251"/>
      <c r="I48" s="86" t="s">
        <v>526</v>
      </c>
      <c r="J48" s="87" t="s">
        <v>526</v>
      </c>
      <c r="K48" s="87" t="s">
        <v>526</v>
      </c>
      <c r="L48" s="87" t="s">
        <v>526</v>
      </c>
      <c r="M48" s="88" t="s">
        <v>526</v>
      </c>
    </row>
    <row r="49" spans="2:13" ht="27.75" customHeight="1" x14ac:dyDescent="0.15">
      <c r="B49" s="1246"/>
      <c r="C49" s="1247"/>
      <c r="D49" s="85"/>
      <c r="E49" s="1250" t="s">
        <v>33</v>
      </c>
      <c r="F49" s="1250"/>
      <c r="G49" s="1250"/>
      <c r="H49" s="1251"/>
      <c r="I49" s="86" t="s">
        <v>526</v>
      </c>
      <c r="J49" s="87" t="s">
        <v>526</v>
      </c>
      <c r="K49" s="87" t="s">
        <v>526</v>
      </c>
      <c r="L49" s="87" t="s">
        <v>526</v>
      </c>
      <c r="M49" s="88" t="s">
        <v>526</v>
      </c>
    </row>
    <row r="50" spans="2:13" ht="27.75" customHeight="1" x14ac:dyDescent="0.15">
      <c r="B50" s="1255" t="s">
        <v>34</v>
      </c>
      <c r="C50" s="1256"/>
      <c r="D50" s="91"/>
      <c r="E50" s="1250" t="s">
        <v>35</v>
      </c>
      <c r="F50" s="1250"/>
      <c r="G50" s="1250"/>
      <c r="H50" s="1251"/>
      <c r="I50" s="86">
        <v>7990</v>
      </c>
      <c r="J50" s="87">
        <v>8717</v>
      </c>
      <c r="K50" s="87">
        <v>8726</v>
      </c>
      <c r="L50" s="87">
        <v>10000</v>
      </c>
      <c r="M50" s="88">
        <v>9964</v>
      </c>
    </row>
    <row r="51" spans="2:13" ht="27.75" customHeight="1" x14ac:dyDescent="0.15">
      <c r="B51" s="1244"/>
      <c r="C51" s="1245"/>
      <c r="D51" s="85"/>
      <c r="E51" s="1250" t="s">
        <v>36</v>
      </c>
      <c r="F51" s="1250"/>
      <c r="G51" s="1250"/>
      <c r="H51" s="1251"/>
      <c r="I51" s="86">
        <v>10251</v>
      </c>
      <c r="J51" s="87">
        <v>10898</v>
      </c>
      <c r="K51" s="87">
        <v>11335</v>
      </c>
      <c r="L51" s="87">
        <v>11459</v>
      </c>
      <c r="M51" s="88">
        <v>11523</v>
      </c>
    </row>
    <row r="52" spans="2:13" ht="27.75" customHeight="1" x14ac:dyDescent="0.15">
      <c r="B52" s="1246"/>
      <c r="C52" s="1247"/>
      <c r="D52" s="85"/>
      <c r="E52" s="1250" t="s">
        <v>37</v>
      </c>
      <c r="F52" s="1250"/>
      <c r="G52" s="1250"/>
      <c r="H52" s="1251"/>
      <c r="I52" s="86">
        <v>63590</v>
      </c>
      <c r="J52" s="87">
        <v>65638</v>
      </c>
      <c r="K52" s="87">
        <v>64629</v>
      </c>
      <c r="L52" s="87">
        <v>66533</v>
      </c>
      <c r="M52" s="88">
        <v>67920</v>
      </c>
    </row>
    <row r="53" spans="2:13" ht="27.75" customHeight="1" thickBot="1" x14ac:dyDescent="0.2">
      <c r="B53" s="1257" t="s">
        <v>38</v>
      </c>
      <c r="C53" s="1258"/>
      <c r="D53" s="92"/>
      <c r="E53" s="1259" t="s">
        <v>39</v>
      </c>
      <c r="F53" s="1259"/>
      <c r="G53" s="1259"/>
      <c r="H53" s="1260"/>
      <c r="I53" s="93">
        <v>32954</v>
      </c>
      <c r="J53" s="94">
        <v>33141</v>
      </c>
      <c r="K53" s="94">
        <v>35780</v>
      </c>
      <c r="L53" s="94">
        <v>30828</v>
      </c>
      <c r="M53" s="95">
        <v>30196</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ixP4uZDHz45u5+hdN04W01vAziM+AHwpauigT6BCaLAVYjK9dRZwzGKiZSZudnPycBq3jowe2GIyVKweRVbhdg==" saltValue="F8EAc+gKWYGF1oyscxwkK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F1" zoomScale="70" zoomScaleNormal="70" zoomScaleSheetLayoutView="100" workbookViewId="0">
      <selection activeCell="H55" sqref="H55"/>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570</v>
      </c>
      <c r="G54" s="104" t="s">
        <v>571</v>
      </c>
      <c r="H54" s="105" t="s">
        <v>572</v>
      </c>
    </row>
    <row r="55" spans="2:8" ht="52.5" customHeight="1" x14ac:dyDescent="0.15">
      <c r="B55" s="106"/>
      <c r="C55" s="1269" t="s">
        <v>42</v>
      </c>
      <c r="D55" s="1269"/>
      <c r="E55" s="1270"/>
      <c r="F55" s="107">
        <v>4912</v>
      </c>
      <c r="G55" s="107">
        <v>5015</v>
      </c>
      <c r="H55" s="108">
        <v>4718</v>
      </c>
    </row>
    <row r="56" spans="2:8" ht="52.5" customHeight="1" x14ac:dyDescent="0.15">
      <c r="B56" s="109"/>
      <c r="C56" s="1271" t="s">
        <v>43</v>
      </c>
      <c r="D56" s="1271"/>
      <c r="E56" s="1272"/>
      <c r="F56" s="110">
        <v>451</v>
      </c>
      <c r="G56" s="110">
        <v>652</v>
      </c>
      <c r="H56" s="111">
        <v>652</v>
      </c>
    </row>
    <row r="57" spans="2:8" ht="53.25" customHeight="1" x14ac:dyDescent="0.15">
      <c r="B57" s="109"/>
      <c r="C57" s="1273" t="s">
        <v>44</v>
      </c>
      <c r="D57" s="1273"/>
      <c r="E57" s="1274"/>
      <c r="F57" s="112">
        <v>6161</v>
      </c>
      <c r="G57" s="112">
        <v>6869</v>
      </c>
      <c r="H57" s="113">
        <v>6157</v>
      </c>
    </row>
    <row r="58" spans="2:8" ht="45.75" customHeight="1" x14ac:dyDescent="0.15">
      <c r="B58" s="114"/>
      <c r="C58" s="1261" t="s">
        <v>618</v>
      </c>
      <c r="D58" s="1262"/>
      <c r="E58" s="1263"/>
      <c r="F58" s="115">
        <v>3433</v>
      </c>
      <c r="G58" s="115">
        <v>3171</v>
      </c>
      <c r="H58" s="116">
        <v>2383</v>
      </c>
    </row>
    <row r="59" spans="2:8" ht="45.75" customHeight="1" x14ac:dyDescent="0.15">
      <c r="B59" s="114"/>
      <c r="C59" s="1261" t="s">
        <v>619</v>
      </c>
      <c r="D59" s="1262"/>
      <c r="E59" s="1263"/>
      <c r="F59" s="115">
        <v>1252</v>
      </c>
      <c r="G59" s="115">
        <v>1802</v>
      </c>
      <c r="H59" s="116">
        <v>2091</v>
      </c>
    </row>
    <row r="60" spans="2:8" ht="45.75" customHeight="1" x14ac:dyDescent="0.15">
      <c r="B60" s="114"/>
      <c r="C60" s="1261" t="s">
        <v>620</v>
      </c>
      <c r="D60" s="1262"/>
      <c r="E60" s="1263"/>
      <c r="F60" s="115">
        <v>594</v>
      </c>
      <c r="G60" s="115">
        <v>599</v>
      </c>
      <c r="H60" s="116">
        <v>485</v>
      </c>
    </row>
    <row r="61" spans="2:8" ht="45.75" customHeight="1" x14ac:dyDescent="0.15">
      <c r="B61" s="114"/>
      <c r="C61" s="1261" t="s">
        <v>621</v>
      </c>
      <c r="D61" s="1262"/>
      <c r="E61" s="1263"/>
      <c r="F61" s="115">
        <v>100</v>
      </c>
      <c r="G61" s="115">
        <v>375</v>
      </c>
      <c r="H61" s="116">
        <v>384</v>
      </c>
    </row>
    <row r="62" spans="2:8" ht="45.75" customHeight="1" thickBot="1" x14ac:dyDescent="0.2">
      <c r="B62" s="117"/>
      <c r="C62" s="1264" t="s">
        <v>622</v>
      </c>
      <c r="D62" s="1265"/>
      <c r="E62" s="1266"/>
      <c r="F62" s="118">
        <v>192</v>
      </c>
      <c r="G62" s="118">
        <v>190</v>
      </c>
      <c r="H62" s="119">
        <v>188</v>
      </c>
    </row>
    <row r="63" spans="2:8" ht="52.5" customHeight="1" thickBot="1" x14ac:dyDescent="0.2">
      <c r="B63" s="120"/>
      <c r="C63" s="1267" t="s">
        <v>45</v>
      </c>
      <c r="D63" s="1267"/>
      <c r="E63" s="1268"/>
      <c r="F63" s="121">
        <v>11524</v>
      </c>
      <c r="G63" s="121">
        <v>12536</v>
      </c>
      <c r="H63" s="122">
        <v>11527</v>
      </c>
    </row>
    <row r="64" spans="2:8" ht="15" customHeight="1" x14ac:dyDescent="0.15"/>
    <row r="65" ht="0" hidden="1" customHeight="1" x14ac:dyDescent="0.15"/>
    <row r="66" ht="0" hidden="1" customHeight="1" x14ac:dyDescent="0.15"/>
  </sheetData>
  <sheetProtection algorithmName="SHA-512" hashValue="okWDSOqxj2HiYoygrdfkw/uSKf3jQyAfo5Bh1MATLSv+CqulXk4woHsfn4frWFZTRg/zd+zCrP2lhe31Ep2o2g==" saltValue="dbzRP1s1ey8GeY8j0VHpX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0" zoomScaleNormal="7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628</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628</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629</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630</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8" t="s">
        <v>641</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x14ac:dyDescent="0.15">
      <c r="B44" s="374"/>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x14ac:dyDescent="0.15">
      <c r="B45" s="374"/>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x14ac:dyDescent="0.15">
      <c r="B46" s="374"/>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x14ac:dyDescent="0.15">
      <c r="B47" s="374"/>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631</v>
      </c>
    </row>
    <row r="50" spans="1:109" x14ac:dyDescent="0.15">
      <c r="B50" s="374"/>
      <c r="G50" s="1281"/>
      <c r="H50" s="1281"/>
      <c r="I50" s="1281"/>
      <c r="J50" s="1281"/>
      <c r="K50" s="384"/>
      <c r="L50" s="384"/>
      <c r="M50" s="385"/>
      <c r="N50" s="385"/>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80" t="s">
        <v>568</v>
      </c>
      <c r="BQ50" s="1280"/>
      <c r="BR50" s="1280"/>
      <c r="BS50" s="1280"/>
      <c r="BT50" s="1280"/>
      <c r="BU50" s="1280"/>
      <c r="BV50" s="1280"/>
      <c r="BW50" s="1280"/>
      <c r="BX50" s="1280" t="s">
        <v>569</v>
      </c>
      <c r="BY50" s="1280"/>
      <c r="BZ50" s="1280"/>
      <c r="CA50" s="1280"/>
      <c r="CB50" s="1280"/>
      <c r="CC50" s="1280"/>
      <c r="CD50" s="1280"/>
      <c r="CE50" s="1280"/>
      <c r="CF50" s="1280" t="s">
        <v>570</v>
      </c>
      <c r="CG50" s="1280"/>
      <c r="CH50" s="1280"/>
      <c r="CI50" s="1280"/>
      <c r="CJ50" s="1280"/>
      <c r="CK50" s="1280"/>
      <c r="CL50" s="1280"/>
      <c r="CM50" s="1280"/>
      <c r="CN50" s="1280" t="s">
        <v>571</v>
      </c>
      <c r="CO50" s="1280"/>
      <c r="CP50" s="1280"/>
      <c r="CQ50" s="1280"/>
      <c r="CR50" s="1280"/>
      <c r="CS50" s="1280"/>
      <c r="CT50" s="1280"/>
      <c r="CU50" s="1280"/>
      <c r="CV50" s="1280" t="s">
        <v>572</v>
      </c>
      <c r="CW50" s="1280"/>
      <c r="CX50" s="1280"/>
      <c r="CY50" s="1280"/>
      <c r="CZ50" s="1280"/>
      <c r="DA50" s="1280"/>
      <c r="DB50" s="1280"/>
      <c r="DC50" s="1280"/>
    </row>
    <row r="51" spans="1:109" ht="13.5" customHeight="1" x14ac:dyDescent="0.15">
      <c r="B51" s="374"/>
      <c r="G51" s="1283"/>
      <c r="H51" s="1283"/>
      <c r="I51" s="1297"/>
      <c r="J51" s="1297"/>
      <c r="K51" s="1282"/>
      <c r="L51" s="1282"/>
      <c r="M51" s="1282"/>
      <c r="N51" s="1282"/>
      <c r="AM51" s="383"/>
      <c r="AN51" s="1278" t="s">
        <v>632</v>
      </c>
      <c r="AO51" s="1278"/>
      <c r="AP51" s="1278"/>
      <c r="AQ51" s="1278"/>
      <c r="AR51" s="1278"/>
      <c r="AS51" s="1278"/>
      <c r="AT51" s="1278"/>
      <c r="AU51" s="1278"/>
      <c r="AV51" s="1278"/>
      <c r="AW51" s="1278"/>
      <c r="AX51" s="1278"/>
      <c r="AY51" s="1278"/>
      <c r="AZ51" s="1278"/>
      <c r="BA51" s="1278"/>
      <c r="BB51" s="1278" t="s">
        <v>633</v>
      </c>
      <c r="BC51" s="1278"/>
      <c r="BD51" s="1278"/>
      <c r="BE51" s="1278"/>
      <c r="BF51" s="1278"/>
      <c r="BG51" s="1278"/>
      <c r="BH51" s="1278"/>
      <c r="BI51" s="1278"/>
      <c r="BJ51" s="1278"/>
      <c r="BK51" s="1278"/>
      <c r="BL51" s="1278"/>
      <c r="BM51" s="1278"/>
      <c r="BN51" s="1278"/>
      <c r="BO51" s="1278"/>
      <c r="BP51" s="1287"/>
      <c r="BQ51" s="1275"/>
      <c r="BR51" s="1275"/>
      <c r="BS51" s="1275"/>
      <c r="BT51" s="1275"/>
      <c r="BU51" s="1275"/>
      <c r="BV51" s="1275"/>
      <c r="BW51" s="1275"/>
      <c r="BX51" s="1287"/>
      <c r="BY51" s="1275"/>
      <c r="BZ51" s="1275"/>
      <c r="CA51" s="1275"/>
      <c r="CB51" s="1275"/>
      <c r="CC51" s="1275"/>
      <c r="CD51" s="1275"/>
      <c r="CE51" s="1275"/>
      <c r="CF51" s="1287"/>
      <c r="CG51" s="1275"/>
      <c r="CH51" s="1275"/>
      <c r="CI51" s="1275"/>
      <c r="CJ51" s="1275"/>
      <c r="CK51" s="1275"/>
      <c r="CL51" s="1275"/>
      <c r="CM51" s="1275"/>
      <c r="CN51" s="1275">
        <v>137.5</v>
      </c>
      <c r="CO51" s="1275"/>
      <c r="CP51" s="1275"/>
      <c r="CQ51" s="1275"/>
      <c r="CR51" s="1275"/>
      <c r="CS51" s="1275"/>
      <c r="CT51" s="1275"/>
      <c r="CU51" s="1275"/>
      <c r="CV51" s="1275">
        <v>136.19999999999999</v>
      </c>
      <c r="CW51" s="1275"/>
      <c r="CX51" s="1275"/>
      <c r="CY51" s="1275"/>
      <c r="CZ51" s="1275"/>
      <c r="DA51" s="1275"/>
      <c r="DB51" s="1275"/>
      <c r="DC51" s="1275"/>
    </row>
    <row r="52" spans="1:109" x14ac:dyDescent="0.15">
      <c r="B52" s="374"/>
      <c r="G52" s="1283"/>
      <c r="H52" s="1283"/>
      <c r="I52" s="1297"/>
      <c r="J52" s="1297"/>
      <c r="K52" s="1282"/>
      <c r="L52" s="1282"/>
      <c r="M52" s="1282"/>
      <c r="N52" s="1282"/>
      <c r="AM52" s="383"/>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x14ac:dyDescent="0.15">
      <c r="A53" s="382"/>
      <c r="B53" s="374"/>
      <c r="G53" s="1283"/>
      <c r="H53" s="1283"/>
      <c r="I53" s="1281"/>
      <c r="J53" s="1281"/>
      <c r="K53" s="1282"/>
      <c r="L53" s="1282"/>
      <c r="M53" s="1282"/>
      <c r="N53" s="1282"/>
      <c r="AM53" s="383"/>
      <c r="AN53" s="1278"/>
      <c r="AO53" s="1278"/>
      <c r="AP53" s="1278"/>
      <c r="AQ53" s="1278"/>
      <c r="AR53" s="1278"/>
      <c r="AS53" s="1278"/>
      <c r="AT53" s="1278"/>
      <c r="AU53" s="1278"/>
      <c r="AV53" s="1278"/>
      <c r="AW53" s="1278"/>
      <c r="AX53" s="1278"/>
      <c r="AY53" s="1278"/>
      <c r="AZ53" s="1278"/>
      <c r="BA53" s="1278"/>
      <c r="BB53" s="1278" t="s">
        <v>634</v>
      </c>
      <c r="BC53" s="1278"/>
      <c r="BD53" s="1278"/>
      <c r="BE53" s="1278"/>
      <c r="BF53" s="1278"/>
      <c r="BG53" s="1278"/>
      <c r="BH53" s="1278"/>
      <c r="BI53" s="1278"/>
      <c r="BJ53" s="1278"/>
      <c r="BK53" s="1278"/>
      <c r="BL53" s="1278"/>
      <c r="BM53" s="1278"/>
      <c r="BN53" s="1278"/>
      <c r="BO53" s="1278"/>
      <c r="BP53" s="1287"/>
      <c r="BQ53" s="1275"/>
      <c r="BR53" s="1275"/>
      <c r="BS53" s="1275"/>
      <c r="BT53" s="1275"/>
      <c r="BU53" s="1275"/>
      <c r="BV53" s="1275"/>
      <c r="BW53" s="1275"/>
      <c r="BX53" s="1287"/>
      <c r="BY53" s="1275"/>
      <c r="BZ53" s="1275"/>
      <c r="CA53" s="1275"/>
      <c r="CB53" s="1275"/>
      <c r="CC53" s="1275"/>
      <c r="CD53" s="1275"/>
      <c r="CE53" s="1275"/>
      <c r="CF53" s="1287"/>
      <c r="CG53" s="1275"/>
      <c r="CH53" s="1275"/>
      <c r="CI53" s="1275"/>
      <c r="CJ53" s="1275"/>
      <c r="CK53" s="1275"/>
      <c r="CL53" s="1275"/>
      <c r="CM53" s="1275"/>
      <c r="CN53" s="1275">
        <v>53.8</v>
      </c>
      <c r="CO53" s="1275"/>
      <c r="CP53" s="1275"/>
      <c r="CQ53" s="1275"/>
      <c r="CR53" s="1275"/>
      <c r="CS53" s="1275"/>
      <c r="CT53" s="1275"/>
      <c r="CU53" s="1275"/>
      <c r="CV53" s="1275">
        <v>55</v>
      </c>
      <c r="CW53" s="1275"/>
      <c r="CX53" s="1275"/>
      <c r="CY53" s="1275"/>
      <c r="CZ53" s="1275"/>
      <c r="DA53" s="1275"/>
      <c r="DB53" s="1275"/>
      <c r="DC53" s="1275"/>
    </row>
    <row r="54" spans="1:109" x14ac:dyDescent="0.15">
      <c r="A54" s="382"/>
      <c r="B54" s="374"/>
      <c r="G54" s="1283"/>
      <c r="H54" s="1283"/>
      <c r="I54" s="1281"/>
      <c r="J54" s="1281"/>
      <c r="K54" s="1282"/>
      <c r="L54" s="1282"/>
      <c r="M54" s="1282"/>
      <c r="N54" s="1282"/>
      <c r="AM54" s="383"/>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x14ac:dyDescent="0.15">
      <c r="A55" s="382"/>
      <c r="B55" s="374"/>
      <c r="G55" s="1281"/>
      <c r="H55" s="1281"/>
      <c r="I55" s="1281"/>
      <c r="J55" s="1281"/>
      <c r="K55" s="1282"/>
      <c r="L55" s="1282"/>
      <c r="M55" s="1282"/>
      <c r="N55" s="1282"/>
      <c r="AN55" s="1280" t="s">
        <v>635</v>
      </c>
      <c r="AO55" s="1280"/>
      <c r="AP55" s="1280"/>
      <c r="AQ55" s="1280"/>
      <c r="AR55" s="1280"/>
      <c r="AS55" s="1280"/>
      <c r="AT55" s="1280"/>
      <c r="AU55" s="1280"/>
      <c r="AV55" s="1280"/>
      <c r="AW55" s="1280"/>
      <c r="AX55" s="1280"/>
      <c r="AY55" s="1280"/>
      <c r="AZ55" s="1280"/>
      <c r="BA55" s="1280"/>
      <c r="BB55" s="1278" t="s">
        <v>636</v>
      </c>
      <c r="BC55" s="1278"/>
      <c r="BD55" s="1278"/>
      <c r="BE55" s="1278"/>
      <c r="BF55" s="1278"/>
      <c r="BG55" s="1278"/>
      <c r="BH55" s="1278"/>
      <c r="BI55" s="1278"/>
      <c r="BJ55" s="1278"/>
      <c r="BK55" s="1278"/>
      <c r="BL55" s="1278"/>
      <c r="BM55" s="1278"/>
      <c r="BN55" s="1278"/>
      <c r="BO55" s="1278"/>
      <c r="BP55" s="1287"/>
      <c r="BQ55" s="1275"/>
      <c r="BR55" s="1275"/>
      <c r="BS55" s="1275"/>
      <c r="BT55" s="1275"/>
      <c r="BU55" s="1275"/>
      <c r="BV55" s="1275"/>
      <c r="BW55" s="1275"/>
      <c r="BX55" s="1287"/>
      <c r="BY55" s="1275"/>
      <c r="BZ55" s="1275"/>
      <c r="CA55" s="1275"/>
      <c r="CB55" s="1275"/>
      <c r="CC55" s="1275"/>
      <c r="CD55" s="1275"/>
      <c r="CE55" s="1275"/>
      <c r="CF55" s="1287"/>
      <c r="CG55" s="1275"/>
      <c r="CH55" s="1275"/>
      <c r="CI55" s="1275"/>
      <c r="CJ55" s="1275"/>
      <c r="CK55" s="1275"/>
      <c r="CL55" s="1275"/>
      <c r="CM55" s="1275"/>
      <c r="CN55" s="1275">
        <v>53.1</v>
      </c>
      <c r="CO55" s="1275"/>
      <c r="CP55" s="1275"/>
      <c r="CQ55" s="1275"/>
      <c r="CR55" s="1275"/>
      <c r="CS55" s="1275"/>
      <c r="CT55" s="1275"/>
      <c r="CU55" s="1275"/>
      <c r="CV55" s="1275">
        <v>51.2</v>
      </c>
      <c r="CW55" s="1275"/>
      <c r="CX55" s="1275"/>
      <c r="CY55" s="1275"/>
      <c r="CZ55" s="1275"/>
      <c r="DA55" s="1275"/>
      <c r="DB55" s="1275"/>
      <c r="DC55" s="1275"/>
    </row>
    <row r="56" spans="1:109" x14ac:dyDescent="0.15">
      <c r="A56" s="382"/>
      <c r="B56" s="374"/>
      <c r="G56" s="1281"/>
      <c r="H56" s="1281"/>
      <c r="I56" s="1281"/>
      <c r="J56" s="1281"/>
      <c r="K56" s="1282"/>
      <c r="L56" s="1282"/>
      <c r="M56" s="1282"/>
      <c r="N56" s="1282"/>
      <c r="AN56" s="1280"/>
      <c r="AO56" s="1280"/>
      <c r="AP56" s="1280"/>
      <c r="AQ56" s="1280"/>
      <c r="AR56" s="1280"/>
      <c r="AS56" s="1280"/>
      <c r="AT56" s="1280"/>
      <c r="AU56" s="1280"/>
      <c r="AV56" s="1280"/>
      <c r="AW56" s="1280"/>
      <c r="AX56" s="1280"/>
      <c r="AY56" s="1280"/>
      <c r="AZ56" s="1280"/>
      <c r="BA56" s="1280"/>
      <c r="BB56" s="1278"/>
      <c r="BC56" s="1278"/>
      <c r="BD56" s="1278"/>
      <c r="BE56" s="1278"/>
      <c r="BF56" s="1278"/>
      <c r="BG56" s="1278"/>
      <c r="BH56" s="1278"/>
      <c r="BI56" s="1278"/>
      <c r="BJ56" s="1278"/>
      <c r="BK56" s="1278"/>
      <c r="BL56" s="1278"/>
      <c r="BM56" s="1278"/>
      <c r="BN56" s="1278"/>
      <c r="BO56" s="1278"/>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2" customFormat="1" x14ac:dyDescent="0.15">
      <c r="B57" s="386"/>
      <c r="G57" s="1281"/>
      <c r="H57" s="1281"/>
      <c r="I57" s="1276"/>
      <c r="J57" s="1276"/>
      <c r="K57" s="1282"/>
      <c r="L57" s="1282"/>
      <c r="M57" s="1282"/>
      <c r="N57" s="1282"/>
      <c r="AM57" s="367"/>
      <c r="AN57" s="1280"/>
      <c r="AO57" s="1280"/>
      <c r="AP57" s="1280"/>
      <c r="AQ57" s="1280"/>
      <c r="AR57" s="1280"/>
      <c r="AS57" s="1280"/>
      <c r="AT57" s="1280"/>
      <c r="AU57" s="1280"/>
      <c r="AV57" s="1280"/>
      <c r="AW57" s="1280"/>
      <c r="AX57" s="1280"/>
      <c r="AY57" s="1280"/>
      <c r="AZ57" s="1280"/>
      <c r="BA57" s="1280"/>
      <c r="BB57" s="1278" t="s">
        <v>634</v>
      </c>
      <c r="BC57" s="1278"/>
      <c r="BD57" s="1278"/>
      <c r="BE57" s="1278"/>
      <c r="BF57" s="1278"/>
      <c r="BG57" s="1278"/>
      <c r="BH57" s="1278"/>
      <c r="BI57" s="1278"/>
      <c r="BJ57" s="1278"/>
      <c r="BK57" s="1278"/>
      <c r="BL57" s="1278"/>
      <c r="BM57" s="1278"/>
      <c r="BN57" s="1278"/>
      <c r="BO57" s="1278"/>
      <c r="BP57" s="1287"/>
      <c r="BQ57" s="1275"/>
      <c r="BR57" s="1275"/>
      <c r="BS57" s="1275"/>
      <c r="BT57" s="1275"/>
      <c r="BU57" s="1275"/>
      <c r="BV57" s="1275"/>
      <c r="BW57" s="1275"/>
      <c r="BX57" s="1287"/>
      <c r="BY57" s="1275"/>
      <c r="BZ57" s="1275"/>
      <c r="CA57" s="1275"/>
      <c r="CB57" s="1275"/>
      <c r="CC57" s="1275"/>
      <c r="CD57" s="1275"/>
      <c r="CE57" s="1275"/>
      <c r="CF57" s="1287"/>
      <c r="CG57" s="1275"/>
      <c r="CH57" s="1275"/>
      <c r="CI57" s="1275"/>
      <c r="CJ57" s="1275"/>
      <c r="CK57" s="1275"/>
      <c r="CL57" s="1275"/>
      <c r="CM57" s="1275"/>
      <c r="CN57" s="1275">
        <v>57.4</v>
      </c>
      <c r="CO57" s="1275"/>
      <c r="CP57" s="1275"/>
      <c r="CQ57" s="1275"/>
      <c r="CR57" s="1275"/>
      <c r="CS57" s="1275"/>
      <c r="CT57" s="1275"/>
      <c r="CU57" s="1275"/>
      <c r="CV57" s="1275">
        <v>59.3</v>
      </c>
      <c r="CW57" s="1275"/>
      <c r="CX57" s="1275"/>
      <c r="CY57" s="1275"/>
      <c r="CZ57" s="1275"/>
      <c r="DA57" s="1275"/>
      <c r="DB57" s="1275"/>
      <c r="DC57" s="1275"/>
      <c r="DD57" s="387"/>
      <c r="DE57" s="386"/>
    </row>
    <row r="58" spans="1:109" s="382" customFormat="1" x14ac:dyDescent="0.15">
      <c r="A58" s="367"/>
      <c r="B58" s="386"/>
      <c r="G58" s="1281"/>
      <c r="H58" s="1281"/>
      <c r="I58" s="1276"/>
      <c r="J58" s="1276"/>
      <c r="K58" s="1282"/>
      <c r="L58" s="1282"/>
      <c r="M58" s="1282"/>
      <c r="N58" s="1282"/>
      <c r="AM58" s="367"/>
      <c r="AN58" s="1280"/>
      <c r="AO58" s="1280"/>
      <c r="AP58" s="1280"/>
      <c r="AQ58" s="1280"/>
      <c r="AR58" s="1280"/>
      <c r="AS58" s="1280"/>
      <c r="AT58" s="1280"/>
      <c r="AU58" s="1280"/>
      <c r="AV58" s="1280"/>
      <c r="AW58" s="1280"/>
      <c r="AX58" s="1280"/>
      <c r="AY58" s="1280"/>
      <c r="AZ58" s="1280"/>
      <c r="BA58" s="1280"/>
      <c r="BB58" s="1278"/>
      <c r="BC58" s="1278"/>
      <c r="BD58" s="1278"/>
      <c r="BE58" s="1278"/>
      <c r="BF58" s="1278"/>
      <c r="BG58" s="1278"/>
      <c r="BH58" s="1278"/>
      <c r="BI58" s="1278"/>
      <c r="BJ58" s="1278"/>
      <c r="BK58" s="1278"/>
      <c r="BL58" s="1278"/>
      <c r="BM58" s="1278"/>
      <c r="BN58" s="1278"/>
      <c r="BO58" s="1278"/>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637</v>
      </c>
    </row>
    <row r="64" spans="1:109" x14ac:dyDescent="0.15">
      <c r="B64" s="374"/>
      <c r="G64" s="381"/>
      <c r="I64" s="394"/>
      <c r="J64" s="394"/>
      <c r="K64" s="394"/>
      <c r="L64" s="394"/>
      <c r="M64" s="394"/>
      <c r="N64" s="395"/>
      <c r="AM64" s="381"/>
      <c r="AN64" s="381" t="s">
        <v>630</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8" t="s">
        <v>642</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x14ac:dyDescent="0.15">
      <c r="B66" s="374"/>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x14ac:dyDescent="0.15">
      <c r="B67" s="374"/>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x14ac:dyDescent="0.15">
      <c r="B68" s="374"/>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x14ac:dyDescent="0.15">
      <c r="B69" s="374"/>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631</v>
      </c>
    </row>
    <row r="72" spans="2:107" x14ac:dyDescent="0.15">
      <c r="B72" s="374"/>
      <c r="G72" s="1281"/>
      <c r="H72" s="1281"/>
      <c r="I72" s="1281"/>
      <c r="J72" s="1281"/>
      <c r="K72" s="384"/>
      <c r="L72" s="384"/>
      <c r="M72" s="385"/>
      <c r="N72" s="385"/>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80" t="s">
        <v>568</v>
      </c>
      <c r="BQ72" s="1280"/>
      <c r="BR72" s="1280"/>
      <c r="BS72" s="1280"/>
      <c r="BT72" s="1280"/>
      <c r="BU72" s="1280"/>
      <c r="BV72" s="1280"/>
      <c r="BW72" s="1280"/>
      <c r="BX72" s="1280" t="s">
        <v>569</v>
      </c>
      <c r="BY72" s="1280"/>
      <c r="BZ72" s="1280"/>
      <c r="CA72" s="1280"/>
      <c r="CB72" s="1280"/>
      <c r="CC72" s="1280"/>
      <c r="CD72" s="1280"/>
      <c r="CE72" s="1280"/>
      <c r="CF72" s="1280" t="s">
        <v>570</v>
      </c>
      <c r="CG72" s="1280"/>
      <c r="CH72" s="1280"/>
      <c r="CI72" s="1280"/>
      <c r="CJ72" s="1280"/>
      <c r="CK72" s="1280"/>
      <c r="CL72" s="1280"/>
      <c r="CM72" s="1280"/>
      <c r="CN72" s="1280" t="s">
        <v>571</v>
      </c>
      <c r="CO72" s="1280"/>
      <c r="CP72" s="1280"/>
      <c r="CQ72" s="1280"/>
      <c r="CR72" s="1280"/>
      <c r="CS72" s="1280"/>
      <c r="CT72" s="1280"/>
      <c r="CU72" s="1280"/>
      <c r="CV72" s="1280" t="s">
        <v>572</v>
      </c>
      <c r="CW72" s="1280"/>
      <c r="CX72" s="1280"/>
      <c r="CY72" s="1280"/>
      <c r="CZ72" s="1280"/>
      <c r="DA72" s="1280"/>
      <c r="DB72" s="1280"/>
      <c r="DC72" s="1280"/>
    </row>
    <row r="73" spans="2:107" x14ac:dyDescent="0.15">
      <c r="B73" s="374"/>
      <c r="G73" s="1283"/>
      <c r="H73" s="1283"/>
      <c r="I73" s="1283"/>
      <c r="J73" s="1283"/>
      <c r="K73" s="1279"/>
      <c r="L73" s="1279"/>
      <c r="M73" s="1279"/>
      <c r="N73" s="1279"/>
      <c r="AM73" s="383"/>
      <c r="AN73" s="1278" t="s">
        <v>632</v>
      </c>
      <c r="AO73" s="1278"/>
      <c r="AP73" s="1278"/>
      <c r="AQ73" s="1278"/>
      <c r="AR73" s="1278"/>
      <c r="AS73" s="1278"/>
      <c r="AT73" s="1278"/>
      <c r="AU73" s="1278"/>
      <c r="AV73" s="1278"/>
      <c r="AW73" s="1278"/>
      <c r="AX73" s="1278"/>
      <c r="AY73" s="1278"/>
      <c r="AZ73" s="1278"/>
      <c r="BA73" s="1278"/>
      <c r="BB73" s="1278" t="s">
        <v>636</v>
      </c>
      <c r="BC73" s="1278"/>
      <c r="BD73" s="1278"/>
      <c r="BE73" s="1278"/>
      <c r="BF73" s="1278"/>
      <c r="BG73" s="1278"/>
      <c r="BH73" s="1278"/>
      <c r="BI73" s="1278"/>
      <c r="BJ73" s="1278"/>
      <c r="BK73" s="1278"/>
      <c r="BL73" s="1278"/>
      <c r="BM73" s="1278"/>
      <c r="BN73" s="1278"/>
      <c r="BO73" s="1278"/>
      <c r="BP73" s="1275">
        <v>141.9</v>
      </c>
      <c r="BQ73" s="1275"/>
      <c r="BR73" s="1275"/>
      <c r="BS73" s="1275"/>
      <c r="BT73" s="1275"/>
      <c r="BU73" s="1275"/>
      <c r="BV73" s="1275"/>
      <c r="BW73" s="1275"/>
      <c r="BX73" s="1275">
        <v>145.1</v>
      </c>
      <c r="BY73" s="1275"/>
      <c r="BZ73" s="1275"/>
      <c r="CA73" s="1275"/>
      <c r="CB73" s="1275"/>
      <c r="CC73" s="1275"/>
      <c r="CD73" s="1275"/>
      <c r="CE73" s="1275"/>
      <c r="CF73" s="1275">
        <v>156.6</v>
      </c>
      <c r="CG73" s="1275"/>
      <c r="CH73" s="1275"/>
      <c r="CI73" s="1275"/>
      <c r="CJ73" s="1275"/>
      <c r="CK73" s="1275"/>
      <c r="CL73" s="1275"/>
      <c r="CM73" s="1275"/>
      <c r="CN73" s="1275">
        <v>137.5</v>
      </c>
      <c r="CO73" s="1275"/>
      <c r="CP73" s="1275"/>
      <c r="CQ73" s="1275"/>
      <c r="CR73" s="1275"/>
      <c r="CS73" s="1275"/>
      <c r="CT73" s="1275"/>
      <c r="CU73" s="1275"/>
      <c r="CV73" s="1275">
        <v>136.19999999999999</v>
      </c>
      <c r="CW73" s="1275"/>
      <c r="CX73" s="1275"/>
      <c r="CY73" s="1275"/>
      <c r="CZ73" s="1275"/>
      <c r="DA73" s="1275"/>
      <c r="DB73" s="1275"/>
      <c r="DC73" s="1275"/>
    </row>
    <row r="74" spans="2:107" x14ac:dyDescent="0.15">
      <c r="B74" s="374"/>
      <c r="G74" s="1283"/>
      <c r="H74" s="1283"/>
      <c r="I74" s="1283"/>
      <c r="J74" s="1283"/>
      <c r="K74" s="1279"/>
      <c r="L74" s="1279"/>
      <c r="M74" s="1279"/>
      <c r="N74" s="1279"/>
      <c r="AM74" s="383"/>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x14ac:dyDescent="0.15">
      <c r="B75" s="374"/>
      <c r="G75" s="1283"/>
      <c r="H75" s="1283"/>
      <c r="I75" s="1281"/>
      <c r="J75" s="1281"/>
      <c r="K75" s="1282"/>
      <c r="L75" s="1282"/>
      <c r="M75" s="1282"/>
      <c r="N75" s="1282"/>
      <c r="AM75" s="383"/>
      <c r="AN75" s="1278"/>
      <c r="AO75" s="1278"/>
      <c r="AP75" s="1278"/>
      <c r="AQ75" s="1278"/>
      <c r="AR75" s="1278"/>
      <c r="AS75" s="1278"/>
      <c r="AT75" s="1278"/>
      <c r="AU75" s="1278"/>
      <c r="AV75" s="1278"/>
      <c r="AW75" s="1278"/>
      <c r="AX75" s="1278"/>
      <c r="AY75" s="1278"/>
      <c r="AZ75" s="1278"/>
      <c r="BA75" s="1278"/>
      <c r="BB75" s="1278" t="s">
        <v>638</v>
      </c>
      <c r="BC75" s="1278"/>
      <c r="BD75" s="1278"/>
      <c r="BE75" s="1278"/>
      <c r="BF75" s="1278"/>
      <c r="BG75" s="1278"/>
      <c r="BH75" s="1278"/>
      <c r="BI75" s="1278"/>
      <c r="BJ75" s="1278"/>
      <c r="BK75" s="1278"/>
      <c r="BL75" s="1278"/>
      <c r="BM75" s="1278"/>
      <c r="BN75" s="1278"/>
      <c r="BO75" s="1278"/>
      <c r="BP75" s="1275">
        <v>14</v>
      </c>
      <c r="BQ75" s="1275"/>
      <c r="BR75" s="1275"/>
      <c r="BS75" s="1275"/>
      <c r="BT75" s="1275"/>
      <c r="BU75" s="1275"/>
      <c r="BV75" s="1275"/>
      <c r="BW75" s="1275"/>
      <c r="BX75" s="1275">
        <v>13.2</v>
      </c>
      <c r="BY75" s="1275"/>
      <c r="BZ75" s="1275"/>
      <c r="CA75" s="1275"/>
      <c r="CB75" s="1275"/>
      <c r="CC75" s="1275"/>
      <c r="CD75" s="1275"/>
      <c r="CE75" s="1275"/>
      <c r="CF75" s="1275">
        <v>12.4</v>
      </c>
      <c r="CG75" s="1275"/>
      <c r="CH75" s="1275"/>
      <c r="CI75" s="1275"/>
      <c r="CJ75" s="1275"/>
      <c r="CK75" s="1275"/>
      <c r="CL75" s="1275"/>
      <c r="CM75" s="1275"/>
      <c r="CN75" s="1275">
        <v>11.7</v>
      </c>
      <c r="CO75" s="1275"/>
      <c r="CP75" s="1275"/>
      <c r="CQ75" s="1275"/>
      <c r="CR75" s="1275"/>
      <c r="CS75" s="1275"/>
      <c r="CT75" s="1275"/>
      <c r="CU75" s="1275"/>
      <c r="CV75" s="1275">
        <v>11.6</v>
      </c>
      <c r="CW75" s="1275"/>
      <c r="CX75" s="1275"/>
      <c r="CY75" s="1275"/>
      <c r="CZ75" s="1275"/>
      <c r="DA75" s="1275"/>
      <c r="DB75" s="1275"/>
      <c r="DC75" s="1275"/>
    </row>
    <row r="76" spans="2:107" x14ac:dyDescent="0.15">
      <c r="B76" s="374"/>
      <c r="G76" s="1283"/>
      <c r="H76" s="1283"/>
      <c r="I76" s="1281"/>
      <c r="J76" s="1281"/>
      <c r="K76" s="1282"/>
      <c r="L76" s="1282"/>
      <c r="M76" s="1282"/>
      <c r="N76" s="1282"/>
      <c r="AM76" s="383"/>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x14ac:dyDescent="0.15">
      <c r="B77" s="374"/>
      <c r="G77" s="1281"/>
      <c r="H77" s="1281"/>
      <c r="I77" s="1281"/>
      <c r="J77" s="1281"/>
      <c r="K77" s="1279"/>
      <c r="L77" s="1279"/>
      <c r="M77" s="1279"/>
      <c r="N77" s="1279"/>
      <c r="AN77" s="1280" t="s">
        <v>635</v>
      </c>
      <c r="AO77" s="1280"/>
      <c r="AP77" s="1280"/>
      <c r="AQ77" s="1280"/>
      <c r="AR77" s="1280"/>
      <c r="AS77" s="1280"/>
      <c r="AT77" s="1280"/>
      <c r="AU77" s="1280"/>
      <c r="AV77" s="1280"/>
      <c r="AW77" s="1280"/>
      <c r="AX77" s="1280"/>
      <c r="AY77" s="1280"/>
      <c r="AZ77" s="1280"/>
      <c r="BA77" s="1280"/>
      <c r="BB77" s="1278" t="s">
        <v>636</v>
      </c>
      <c r="BC77" s="1278"/>
      <c r="BD77" s="1278"/>
      <c r="BE77" s="1278"/>
      <c r="BF77" s="1278"/>
      <c r="BG77" s="1278"/>
      <c r="BH77" s="1278"/>
      <c r="BI77" s="1278"/>
      <c r="BJ77" s="1278"/>
      <c r="BK77" s="1278"/>
      <c r="BL77" s="1278"/>
      <c r="BM77" s="1278"/>
      <c r="BN77" s="1278"/>
      <c r="BO77" s="1278"/>
      <c r="BP77" s="1275">
        <v>37.6</v>
      </c>
      <c r="BQ77" s="1275"/>
      <c r="BR77" s="1275"/>
      <c r="BS77" s="1275"/>
      <c r="BT77" s="1275"/>
      <c r="BU77" s="1275"/>
      <c r="BV77" s="1275"/>
      <c r="BW77" s="1275"/>
      <c r="BX77" s="1275">
        <v>33.799999999999997</v>
      </c>
      <c r="BY77" s="1275"/>
      <c r="BZ77" s="1275"/>
      <c r="CA77" s="1275"/>
      <c r="CB77" s="1275"/>
      <c r="CC77" s="1275"/>
      <c r="CD77" s="1275"/>
      <c r="CE77" s="1275"/>
      <c r="CF77" s="1275">
        <v>34.9</v>
      </c>
      <c r="CG77" s="1275"/>
      <c r="CH77" s="1275"/>
      <c r="CI77" s="1275"/>
      <c r="CJ77" s="1275"/>
      <c r="CK77" s="1275"/>
      <c r="CL77" s="1275"/>
      <c r="CM77" s="1275"/>
      <c r="CN77" s="1275">
        <v>53.1</v>
      </c>
      <c r="CO77" s="1275"/>
      <c r="CP77" s="1275"/>
      <c r="CQ77" s="1275"/>
      <c r="CR77" s="1275"/>
      <c r="CS77" s="1275"/>
      <c r="CT77" s="1275"/>
      <c r="CU77" s="1275"/>
      <c r="CV77" s="1275">
        <v>51.2</v>
      </c>
      <c r="CW77" s="1275"/>
      <c r="CX77" s="1275"/>
      <c r="CY77" s="1275"/>
      <c r="CZ77" s="1275"/>
      <c r="DA77" s="1275"/>
      <c r="DB77" s="1275"/>
      <c r="DC77" s="1275"/>
    </row>
    <row r="78" spans="2:107" x14ac:dyDescent="0.15">
      <c r="B78" s="374"/>
      <c r="G78" s="1281"/>
      <c r="H78" s="1281"/>
      <c r="I78" s="1281"/>
      <c r="J78" s="1281"/>
      <c r="K78" s="1279"/>
      <c r="L78" s="1279"/>
      <c r="M78" s="1279"/>
      <c r="N78" s="1279"/>
      <c r="AN78" s="1280"/>
      <c r="AO78" s="1280"/>
      <c r="AP78" s="1280"/>
      <c r="AQ78" s="1280"/>
      <c r="AR78" s="1280"/>
      <c r="AS78" s="1280"/>
      <c r="AT78" s="1280"/>
      <c r="AU78" s="1280"/>
      <c r="AV78" s="1280"/>
      <c r="AW78" s="1280"/>
      <c r="AX78" s="1280"/>
      <c r="AY78" s="1280"/>
      <c r="AZ78" s="1280"/>
      <c r="BA78" s="1280"/>
      <c r="BB78" s="1278"/>
      <c r="BC78" s="1278"/>
      <c r="BD78" s="1278"/>
      <c r="BE78" s="1278"/>
      <c r="BF78" s="1278"/>
      <c r="BG78" s="1278"/>
      <c r="BH78" s="1278"/>
      <c r="BI78" s="1278"/>
      <c r="BJ78" s="1278"/>
      <c r="BK78" s="1278"/>
      <c r="BL78" s="1278"/>
      <c r="BM78" s="1278"/>
      <c r="BN78" s="1278"/>
      <c r="BO78" s="1278"/>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x14ac:dyDescent="0.15">
      <c r="B79" s="374"/>
      <c r="G79" s="1281"/>
      <c r="H79" s="1281"/>
      <c r="I79" s="1276"/>
      <c r="J79" s="1276"/>
      <c r="K79" s="1277"/>
      <c r="L79" s="1277"/>
      <c r="M79" s="1277"/>
      <c r="N79" s="1277"/>
      <c r="AN79" s="1280"/>
      <c r="AO79" s="1280"/>
      <c r="AP79" s="1280"/>
      <c r="AQ79" s="1280"/>
      <c r="AR79" s="1280"/>
      <c r="AS79" s="1280"/>
      <c r="AT79" s="1280"/>
      <c r="AU79" s="1280"/>
      <c r="AV79" s="1280"/>
      <c r="AW79" s="1280"/>
      <c r="AX79" s="1280"/>
      <c r="AY79" s="1280"/>
      <c r="AZ79" s="1280"/>
      <c r="BA79" s="1280"/>
      <c r="BB79" s="1278" t="s">
        <v>638</v>
      </c>
      <c r="BC79" s="1278"/>
      <c r="BD79" s="1278"/>
      <c r="BE79" s="1278"/>
      <c r="BF79" s="1278"/>
      <c r="BG79" s="1278"/>
      <c r="BH79" s="1278"/>
      <c r="BI79" s="1278"/>
      <c r="BJ79" s="1278"/>
      <c r="BK79" s="1278"/>
      <c r="BL79" s="1278"/>
      <c r="BM79" s="1278"/>
      <c r="BN79" s="1278"/>
      <c r="BO79" s="1278"/>
      <c r="BP79" s="1275">
        <v>7.9</v>
      </c>
      <c r="BQ79" s="1275"/>
      <c r="BR79" s="1275"/>
      <c r="BS79" s="1275"/>
      <c r="BT79" s="1275"/>
      <c r="BU79" s="1275"/>
      <c r="BV79" s="1275"/>
      <c r="BW79" s="1275"/>
      <c r="BX79" s="1275">
        <v>7.1</v>
      </c>
      <c r="BY79" s="1275"/>
      <c r="BZ79" s="1275"/>
      <c r="CA79" s="1275"/>
      <c r="CB79" s="1275"/>
      <c r="CC79" s="1275"/>
      <c r="CD79" s="1275"/>
      <c r="CE79" s="1275"/>
      <c r="CF79" s="1275">
        <v>7.2</v>
      </c>
      <c r="CG79" s="1275"/>
      <c r="CH79" s="1275"/>
      <c r="CI79" s="1275"/>
      <c r="CJ79" s="1275"/>
      <c r="CK79" s="1275"/>
      <c r="CL79" s="1275"/>
      <c r="CM79" s="1275"/>
      <c r="CN79" s="1275">
        <v>8.6</v>
      </c>
      <c r="CO79" s="1275"/>
      <c r="CP79" s="1275"/>
      <c r="CQ79" s="1275"/>
      <c r="CR79" s="1275"/>
      <c r="CS79" s="1275"/>
      <c r="CT79" s="1275"/>
      <c r="CU79" s="1275"/>
      <c r="CV79" s="1275">
        <v>8.1999999999999993</v>
      </c>
      <c r="CW79" s="1275"/>
      <c r="CX79" s="1275"/>
      <c r="CY79" s="1275"/>
      <c r="CZ79" s="1275"/>
      <c r="DA79" s="1275"/>
      <c r="DB79" s="1275"/>
      <c r="DC79" s="1275"/>
    </row>
    <row r="80" spans="2:107" x14ac:dyDescent="0.15">
      <c r="B80" s="374"/>
      <c r="G80" s="1281"/>
      <c r="H80" s="1281"/>
      <c r="I80" s="1276"/>
      <c r="J80" s="1276"/>
      <c r="K80" s="1277"/>
      <c r="L80" s="1277"/>
      <c r="M80" s="1277"/>
      <c r="N80" s="1277"/>
      <c r="AN80" s="1280"/>
      <c r="AO80" s="1280"/>
      <c r="AP80" s="1280"/>
      <c r="AQ80" s="1280"/>
      <c r="AR80" s="1280"/>
      <c r="AS80" s="1280"/>
      <c r="AT80" s="1280"/>
      <c r="AU80" s="1280"/>
      <c r="AV80" s="1280"/>
      <c r="AW80" s="1280"/>
      <c r="AX80" s="1280"/>
      <c r="AY80" s="1280"/>
      <c r="AZ80" s="1280"/>
      <c r="BA80" s="1280"/>
      <c r="BB80" s="1278"/>
      <c r="BC80" s="1278"/>
      <c r="BD80" s="1278"/>
      <c r="BE80" s="1278"/>
      <c r="BF80" s="1278"/>
      <c r="BG80" s="1278"/>
      <c r="BH80" s="1278"/>
      <c r="BI80" s="1278"/>
      <c r="BJ80" s="1278"/>
      <c r="BK80" s="1278"/>
      <c r="BL80" s="1278"/>
      <c r="BM80" s="1278"/>
      <c r="BN80" s="1278"/>
      <c r="BO80" s="1278"/>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W0GVjaruKKfn7+OHhlfc/eBcnMV33ffdp+yEHnlwAm507FZLSzO9aspJuA68+dXIdArI+qMMlFb/mQlDvHFqcQ==" saltValue="8UAlG48RY+vcFJFIi+j2H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29" zoomScale="70" zoomScaleNormal="70" zoomScaleSheetLayoutView="70" workbookViewId="0">
      <selection activeCell="B29" sqref="B29"/>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639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5t3Ysx8Q2VNVsVnxCtNEEew1rHDwO82xp/ABoGuxW5B0Qr3K5apJaLb5FEnAZ53hpNFGB4jH1yJRJtF/qj6rDA==" saltValue="fxob7aXodqYghL1n9p/Hh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election activeCell="B1" sqref="B1"/>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640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enG13LsQX87cVB2YLc1lHDfV7J6rpuwsqKxe3hQAPu8q5Q4NyZh6MCH8tnOeuqamTE7poZAgpVd2tqGoeHRtNw==" saltValue="vf2x4WEKG0jSwfw0zVNjf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565</v>
      </c>
      <c r="G2" s="136"/>
      <c r="H2" s="137"/>
    </row>
    <row r="3" spans="1:8" x14ac:dyDescent="0.15">
      <c r="A3" s="133" t="s">
        <v>558</v>
      </c>
      <c r="B3" s="138"/>
      <c r="C3" s="139"/>
      <c r="D3" s="140">
        <v>88846</v>
      </c>
      <c r="E3" s="141"/>
      <c r="F3" s="142">
        <v>50840</v>
      </c>
      <c r="G3" s="143"/>
      <c r="H3" s="144"/>
    </row>
    <row r="4" spans="1:8" x14ac:dyDescent="0.15">
      <c r="A4" s="145"/>
      <c r="B4" s="146"/>
      <c r="C4" s="147"/>
      <c r="D4" s="148">
        <v>53261</v>
      </c>
      <c r="E4" s="149"/>
      <c r="F4" s="150">
        <v>25367</v>
      </c>
      <c r="G4" s="151"/>
      <c r="H4" s="152"/>
    </row>
    <row r="5" spans="1:8" x14ac:dyDescent="0.15">
      <c r="A5" s="133" t="s">
        <v>560</v>
      </c>
      <c r="B5" s="138"/>
      <c r="C5" s="139"/>
      <c r="D5" s="140">
        <v>102428</v>
      </c>
      <c r="E5" s="141"/>
      <c r="F5" s="142">
        <v>53605</v>
      </c>
      <c r="G5" s="143"/>
      <c r="H5" s="144"/>
    </row>
    <row r="6" spans="1:8" x14ac:dyDescent="0.15">
      <c r="A6" s="145"/>
      <c r="B6" s="146"/>
      <c r="C6" s="147"/>
      <c r="D6" s="148">
        <v>49749</v>
      </c>
      <c r="E6" s="149"/>
      <c r="F6" s="150">
        <v>28343</v>
      </c>
      <c r="G6" s="151"/>
      <c r="H6" s="152"/>
    </row>
    <row r="7" spans="1:8" x14ac:dyDescent="0.15">
      <c r="A7" s="133" t="s">
        <v>561</v>
      </c>
      <c r="B7" s="138"/>
      <c r="C7" s="139"/>
      <c r="D7" s="140">
        <v>55714</v>
      </c>
      <c r="E7" s="141"/>
      <c r="F7" s="142">
        <v>58051</v>
      </c>
      <c r="G7" s="143"/>
      <c r="H7" s="144"/>
    </row>
    <row r="8" spans="1:8" x14ac:dyDescent="0.15">
      <c r="A8" s="145"/>
      <c r="B8" s="146"/>
      <c r="C8" s="147"/>
      <c r="D8" s="148">
        <v>33108</v>
      </c>
      <c r="E8" s="149"/>
      <c r="F8" s="150">
        <v>32143</v>
      </c>
      <c r="G8" s="151"/>
      <c r="H8" s="152"/>
    </row>
    <row r="9" spans="1:8" x14ac:dyDescent="0.15">
      <c r="A9" s="133" t="s">
        <v>562</v>
      </c>
      <c r="B9" s="138"/>
      <c r="C9" s="139"/>
      <c r="D9" s="140">
        <v>71239</v>
      </c>
      <c r="E9" s="141"/>
      <c r="F9" s="142">
        <v>65942</v>
      </c>
      <c r="G9" s="143"/>
      <c r="H9" s="144"/>
    </row>
    <row r="10" spans="1:8" x14ac:dyDescent="0.15">
      <c r="A10" s="145"/>
      <c r="B10" s="146"/>
      <c r="C10" s="147"/>
      <c r="D10" s="148">
        <v>50314</v>
      </c>
      <c r="E10" s="149"/>
      <c r="F10" s="150">
        <v>32778</v>
      </c>
      <c r="G10" s="151"/>
      <c r="H10" s="152"/>
    </row>
    <row r="11" spans="1:8" x14ac:dyDescent="0.15">
      <c r="A11" s="133" t="s">
        <v>563</v>
      </c>
      <c r="B11" s="138"/>
      <c r="C11" s="139"/>
      <c r="D11" s="140">
        <v>78905</v>
      </c>
      <c r="E11" s="141"/>
      <c r="F11" s="142">
        <v>68655</v>
      </c>
      <c r="G11" s="143"/>
      <c r="H11" s="144"/>
    </row>
    <row r="12" spans="1:8" x14ac:dyDescent="0.15">
      <c r="A12" s="145"/>
      <c r="B12" s="146"/>
      <c r="C12" s="153"/>
      <c r="D12" s="148">
        <v>49718</v>
      </c>
      <c r="E12" s="149"/>
      <c r="F12" s="150">
        <v>32316</v>
      </c>
      <c r="G12" s="151"/>
      <c r="H12" s="152"/>
    </row>
    <row r="13" spans="1:8" x14ac:dyDescent="0.15">
      <c r="A13" s="133"/>
      <c r="B13" s="138"/>
      <c r="C13" s="154"/>
      <c r="D13" s="155">
        <v>79426</v>
      </c>
      <c r="E13" s="156"/>
      <c r="F13" s="157">
        <v>59419</v>
      </c>
      <c r="G13" s="158"/>
      <c r="H13" s="144"/>
    </row>
    <row r="14" spans="1:8" x14ac:dyDescent="0.15">
      <c r="A14" s="145"/>
      <c r="B14" s="146"/>
      <c r="C14" s="147"/>
      <c r="D14" s="148">
        <v>47230</v>
      </c>
      <c r="E14" s="149"/>
      <c r="F14" s="150">
        <v>30189</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5.16</v>
      </c>
      <c r="C19" s="159">
        <f>ROUND(VALUE(SUBSTITUTE(実質収支比率等に係る経年分析!G$48,"▲","-")),2)</f>
        <v>4.97</v>
      </c>
      <c r="D19" s="159">
        <f>ROUND(VALUE(SUBSTITUTE(実質収支比率等に係る経年分析!H$48,"▲","-")),2)</f>
        <v>8.07</v>
      </c>
      <c r="E19" s="159">
        <f>ROUND(VALUE(SUBSTITUTE(実質収支比率等に係る経年分析!I$48,"▲","-")),2)</f>
        <v>5.16</v>
      </c>
      <c r="F19" s="159">
        <f>ROUND(VALUE(SUBSTITUTE(実質収支比率等に係る経年分析!J$48,"▲","-")),2)</f>
        <v>5.63</v>
      </c>
    </row>
    <row r="20" spans="1:11" x14ac:dyDescent="0.15">
      <c r="A20" s="159" t="s">
        <v>49</v>
      </c>
      <c r="B20" s="159">
        <f>ROUND(VALUE(SUBSTITUTE(実質収支比率等に係る経年分析!F$47,"▲","-")),2)</f>
        <v>14.11</v>
      </c>
      <c r="C20" s="159">
        <f>ROUND(VALUE(SUBSTITUTE(実質収支比率等に係る経年分析!G$47,"▲","-")),2)</f>
        <v>18.05</v>
      </c>
      <c r="D20" s="159">
        <f>ROUND(VALUE(SUBSTITUTE(実質収支比率等に係る経年分析!H$47,"▲","-")),2)</f>
        <v>17.600000000000001</v>
      </c>
      <c r="E20" s="159">
        <f>ROUND(VALUE(SUBSTITUTE(実質収支比率等に係る経年分析!I$47,"▲","-")),2)</f>
        <v>18.23</v>
      </c>
      <c r="F20" s="159">
        <f>ROUND(VALUE(SUBSTITUTE(実質収支比率等に係る経年分析!J$47,"▲","-")),2)</f>
        <v>17.34</v>
      </c>
    </row>
    <row r="21" spans="1:11" x14ac:dyDescent="0.15">
      <c r="A21" s="159" t="s">
        <v>50</v>
      </c>
      <c r="B21" s="159">
        <f>IF(ISNUMBER(VALUE(SUBSTITUTE(実質収支比率等に係る経年分析!F$49,"▲","-"))),ROUND(VALUE(SUBSTITUTE(実質収支比率等に係る経年分析!F$49,"▲","-")),2),NA())</f>
        <v>3.78</v>
      </c>
      <c r="C21" s="159">
        <f>IF(ISNUMBER(VALUE(SUBSTITUTE(実質収支比率等に係る経年分析!G$49,"▲","-"))),ROUND(VALUE(SUBSTITUTE(実質収支比率等に係る経年分析!G$49,"▲","-")),2),NA())</f>
        <v>0</v>
      </c>
      <c r="D21" s="159">
        <f>IF(ISNUMBER(VALUE(SUBSTITUTE(実質収支比率等に係る経年分析!H$49,"▲","-"))),ROUND(VALUE(SUBSTITUTE(実質収支比率等に係る経年分析!H$49,"▲","-")),2),NA())</f>
        <v>-0.46</v>
      </c>
      <c r="E21" s="159">
        <f>IF(ISNUMBER(VALUE(SUBSTITUTE(実質収支比率等に係る経年分析!I$49,"▲","-"))),ROUND(VALUE(SUBSTITUTE(実質収支比率等に係る経年分析!I$49,"▲","-")),2),NA())</f>
        <v>-6.28</v>
      </c>
      <c r="F21" s="159">
        <f>IF(ISNUMBER(VALUE(SUBSTITUTE(実質収支比率等に係る経年分析!J$49,"▲","-"))),ROUND(VALUE(SUBSTITUTE(実質収支比率等に係る経年分析!J$49,"▲","-")),2),NA())</f>
        <v>-3.62</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0.13</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後期高齢者医療特別会計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15">
      <c r="A30" s="160" t="str">
        <f>IF(連結実質赤字比率に係る赤字・黒字の構成分析!C$40="",NA(),連結実質赤字比率に係る赤字・黒字の構成分析!C$40)</f>
        <v>農業集落排水事業特別会計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0.02</v>
      </c>
    </row>
    <row r="31" spans="1:11" x14ac:dyDescent="0.15">
      <c r="A31" s="160" t="str">
        <f>IF(連結実質赤字比率に係る赤字・黒字の構成分析!C$39="",NA(),連結実質赤字比率に係る赤字・黒字の構成分析!C$39)</f>
        <v>津山市工業用水道事業会計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0.14000000000000001</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0.15</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0.16</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0.17</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0.18</v>
      </c>
    </row>
    <row r="32" spans="1:11" x14ac:dyDescent="0.15">
      <c r="A32" s="160" t="str">
        <f>IF(連結実質赤字比率に係る赤字・黒字の構成分析!C$38="",NA(),連結実質赤字比率に係る赤字・黒字の構成分析!C$38)</f>
        <v>下水道事業特別会計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0.41</v>
      </c>
    </row>
    <row r="33" spans="1:16" x14ac:dyDescent="0.15">
      <c r="A33" s="160" t="str">
        <f>IF(連結実質赤字比率に係る赤字・黒字の構成分析!C$37="",NA(),連結実質赤字比率に係る赤字・黒字の構成分析!C$37)</f>
        <v>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0.26</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0.56000000000000005</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0.79</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0.88</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1.0900000000000001</v>
      </c>
    </row>
    <row r="34" spans="1:16" x14ac:dyDescent="0.15">
      <c r="A34" s="160" t="str">
        <f>IF(連結実質赤字比率に係る赤字・黒字の構成分析!C$36="",NA(),連結実質赤字比率に係る赤字・黒字の構成分析!C$36)</f>
        <v>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0.7</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0.49</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0.01</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1.01</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1.49</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5.16</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4.96</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8.06</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5.16</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5.63</v>
      </c>
    </row>
    <row r="36" spans="1:16" x14ac:dyDescent="0.15">
      <c r="A36" s="160" t="str">
        <f>IF(連結実質赤字比率に係る赤字・黒字の構成分析!C$34="",NA(),連結実質赤字比率に係る赤字・黒字の構成分析!C$34)</f>
        <v>津山市水道事業会計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18.579999999999998</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15.58</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13.48</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13.18</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14.11</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5465</v>
      </c>
      <c r="E42" s="161"/>
      <c r="F42" s="161"/>
      <c r="G42" s="161">
        <f>'実質公債費比率（分子）の構造'!L$52</f>
        <v>5639</v>
      </c>
      <c r="H42" s="161"/>
      <c r="I42" s="161"/>
      <c r="J42" s="161">
        <f>'実質公債費比率（分子）の構造'!M$52</f>
        <v>5772</v>
      </c>
      <c r="K42" s="161"/>
      <c r="L42" s="161"/>
      <c r="M42" s="161">
        <f>'実質公債費比率（分子）の構造'!N$52</f>
        <v>5841</v>
      </c>
      <c r="N42" s="161"/>
      <c r="O42" s="161"/>
      <c r="P42" s="161">
        <f>'実質公債費比率（分子）の構造'!O$52</f>
        <v>5750</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f>'実質公債費比率（分子）の構造'!K$50</f>
        <v>302</v>
      </c>
      <c r="C44" s="161"/>
      <c r="D44" s="161"/>
      <c r="E44" s="161">
        <f>'実質公債費比率（分子）の構造'!L$50</f>
        <v>287</v>
      </c>
      <c r="F44" s="161"/>
      <c r="G44" s="161"/>
      <c r="H44" s="161">
        <f>'実質公債費比率（分子）の構造'!M$50</f>
        <v>233</v>
      </c>
      <c r="I44" s="161"/>
      <c r="J44" s="161"/>
      <c r="K44" s="161">
        <f>'実質公債費比率（分子）の構造'!N$50</f>
        <v>216</v>
      </c>
      <c r="L44" s="161"/>
      <c r="M44" s="161"/>
      <c r="N44" s="161">
        <f>'実質公債費比率（分子）の構造'!O$50</f>
        <v>208</v>
      </c>
      <c r="O44" s="161"/>
      <c r="P44" s="161"/>
    </row>
    <row r="45" spans="1:16" x14ac:dyDescent="0.15">
      <c r="A45" s="161" t="s">
        <v>60</v>
      </c>
      <c r="B45" s="161">
        <f>'実質公債費比率（分子）の構造'!K$49</f>
        <v>353</v>
      </c>
      <c r="C45" s="161"/>
      <c r="D45" s="161"/>
      <c r="E45" s="161">
        <f>'実質公債費比率（分子）の構造'!L$49</f>
        <v>299</v>
      </c>
      <c r="F45" s="161"/>
      <c r="G45" s="161"/>
      <c r="H45" s="161">
        <f>'実質公債費比率（分子）の構造'!M$49</f>
        <v>281</v>
      </c>
      <c r="I45" s="161"/>
      <c r="J45" s="161"/>
      <c r="K45" s="161">
        <f>'実質公債費比率（分子）の構造'!N$49</f>
        <v>346</v>
      </c>
      <c r="L45" s="161"/>
      <c r="M45" s="161"/>
      <c r="N45" s="161">
        <f>'実質公債費比率（分子）の構造'!O$49</f>
        <v>365</v>
      </c>
      <c r="O45" s="161"/>
      <c r="P45" s="161"/>
    </row>
    <row r="46" spans="1:16" x14ac:dyDescent="0.15">
      <c r="A46" s="161" t="s">
        <v>61</v>
      </c>
      <c r="B46" s="161">
        <f>'実質公債費比率（分子）の構造'!K$48</f>
        <v>2197</v>
      </c>
      <c r="C46" s="161"/>
      <c r="D46" s="161"/>
      <c r="E46" s="161">
        <f>'実質公債費比率（分子）の構造'!L$48</f>
        <v>1942</v>
      </c>
      <c r="F46" s="161"/>
      <c r="G46" s="161"/>
      <c r="H46" s="161">
        <f>'実質公債費比率（分子）の構造'!M$48</f>
        <v>1994</v>
      </c>
      <c r="I46" s="161"/>
      <c r="J46" s="161"/>
      <c r="K46" s="161">
        <f>'実質公債費比率（分子）の構造'!N$48</f>
        <v>1825</v>
      </c>
      <c r="L46" s="161"/>
      <c r="M46" s="161"/>
      <c r="N46" s="161">
        <f>'実質公債費比率（分子）の構造'!O$48</f>
        <v>1780</v>
      </c>
      <c r="O46" s="161"/>
      <c r="P46" s="161"/>
    </row>
    <row r="47" spans="1:16" x14ac:dyDescent="0.15">
      <c r="A47" s="161" t="s">
        <v>62</v>
      </c>
      <c r="B47" s="161">
        <f>'実質公債費比率（分子）の構造'!K$47</f>
        <v>27</v>
      </c>
      <c r="C47" s="161"/>
      <c r="D47" s="161"/>
      <c r="E47" s="161">
        <f>'実質公債費比率（分子）の構造'!L$47</f>
        <v>27</v>
      </c>
      <c r="F47" s="161"/>
      <c r="G47" s="161"/>
      <c r="H47" s="161">
        <f>'実質公債費比率（分子）の構造'!M$47</f>
        <v>27</v>
      </c>
      <c r="I47" s="161"/>
      <c r="J47" s="161"/>
      <c r="K47" s="161">
        <f>'実質公債費比率（分子）の構造'!N$47</f>
        <v>27</v>
      </c>
      <c r="L47" s="161"/>
      <c r="M47" s="161"/>
      <c r="N47" s="161">
        <f>'実質公債費比率（分子）の構造'!O$47</f>
        <v>20</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5841</v>
      </c>
      <c r="C49" s="161"/>
      <c r="D49" s="161"/>
      <c r="E49" s="161">
        <f>'実質公債費比率（分子）の構造'!L$45</f>
        <v>5886</v>
      </c>
      <c r="F49" s="161"/>
      <c r="G49" s="161"/>
      <c r="H49" s="161">
        <f>'実質公債費比率（分子）の構造'!M$45</f>
        <v>5757</v>
      </c>
      <c r="I49" s="161"/>
      <c r="J49" s="161"/>
      <c r="K49" s="161">
        <f>'実質公債費比率（分子）の構造'!N$45</f>
        <v>6097</v>
      </c>
      <c r="L49" s="161"/>
      <c r="M49" s="161"/>
      <c r="N49" s="161">
        <f>'実質公債費比率（分子）の構造'!O$45</f>
        <v>6064</v>
      </c>
      <c r="O49" s="161"/>
      <c r="P49" s="161"/>
    </row>
    <row r="50" spans="1:16" x14ac:dyDescent="0.15">
      <c r="A50" s="161" t="s">
        <v>65</v>
      </c>
      <c r="B50" s="161" t="e">
        <f>NA()</f>
        <v>#N/A</v>
      </c>
      <c r="C50" s="161">
        <f>IF(ISNUMBER('実質公債費比率（分子）の構造'!K$53),'実質公債費比率（分子）の構造'!K$53,NA())</f>
        <v>3255</v>
      </c>
      <c r="D50" s="161" t="e">
        <f>NA()</f>
        <v>#N/A</v>
      </c>
      <c r="E50" s="161" t="e">
        <f>NA()</f>
        <v>#N/A</v>
      </c>
      <c r="F50" s="161">
        <f>IF(ISNUMBER('実質公債費比率（分子）の構造'!L$53),'実質公債費比率（分子）の構造'!L$53,NA())</f>
        <v>2802</v>
      </c>
      <c r="G50" s="161" t="e">
        <f>NA()</f>
        <v>#N/A</v>
      </c>
      <c r="H50" s="161" t="e">
        <f>NA()</f>
        <v>#N/A</v>
      </c>
      <c r="I50" s="161">
        <f>IF(ISNUMBER('実質公債費比率（分子）の構造'!M$53),'実質公債費比率（分子）の構造'!M$53,NA())</f>
        <v>2520</v>
      </c>
      <c r="J50" s="161" t="e">
        <f>NA()</f>
        <v>#N/A</v>
      </c>
      <c r="K50" s="161" t="e">
        <f>NA()</f>
        <v>#N/A</v>
      </c>
      <c r="L50" s="161">
        <f>IF(ISNUMBER('実質公債費比率（分子）の構造'!N$53),'実質公債費比率（分子）の構造'!N$53,NA())</f>
        <v>2670</v>
      </c>
      <c r="M50" s="161" t="e">
        <f>NA()</f>
        <v>#N/A</v>
      </c>
      <c r="N50" s="161" t="e">
        <f>NA()</f>
        <v>#N/A</v>
      </c>
      <c r="O50" s="161">
        <f>IF(ISNUMBER('実質公債費比率（分子）の構造'!O$53),'実質公債費比率（分子）の構造'!O$53,NA())</f>
        <v>2687</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63590</v>
      </c>
      <c r="E56" s="160"/>
      <c r="F56" s="160"/>
      <c r="G56" s="160">
        <f>'将来負担比率（分子）の構造'!J$52</f>
        <v>65638</v>
      </c>
      <c r="H56" s="160"/>
      <c r="I56" s="160"/>
      <c r="J56" s="160">
        <f>'将来負担比率（分子）の構造'!K$52</f>
        <v>64629</v>
      </c>
      <c r="K56" s="160"/>
      <c r="L56" s="160"/>
      <c r="M56" s="160">
        <f>'将来負担比率（分子）の構造'!L$52</f>
        <v>66533</v>
      </c>
      <c r="N56" s="160"/>
      <c r="O56" s="160"/>
      <c r="P56" s="160">
        <f>'将来負担比率（分子）の構造'!M$52</f>
        <v>67920</v>
      </c>
    </row>
    <row r="57" spans="1:16" x14ac:dyDescent="0.15">
      <c r="A57" s="160" t="s">
        <v>36</v>
      </c>
      <c r="B57" s="160"/>
      <c r="C57" s="160"/>
      <c r="D57" s="160">
        <f>'将来負担比率（分子）の構造'!I$51</f>
        <v>10251</v>
      </c>
      <c r="E57" s="160"/>
      <c r="F57" s="160"/>
      <c r="G57" s="160">
        <f>'将来負担比率（分子）の構造'!J$51</f>
        <v>10898</v>
      </c>
      <c r="H57" s="160"/>
      <c r="I57" s="160"/>
      <c r="J57" s="160">
        <f>'将来負担比率（分子）の構造'!K$51</f>
        <v>11335</v>
      </c>
      <c r="K57" s="160"/>
      <c r="L57" s="160"/>
      <c r="M57" s="160">
        <f>'将来負担比率（分子）の構造'!L$51</f>
        <v>11459</v>
      </c>
      <c r="N57" s="160"/>
      <c r="O57" s="160"/>
      <c r="P57" s="160">
        <f>'将来負担比率（分子）の構造'!M$51</f>
        <v>11523</v>
      </c>
    </row>
    <row r="58" spans="1:16" x14ac:dyDescent="0.15">
      <c r="A58" s="160" t="s">
        <v>35</v>
      </c>
      <c r="B58" s="160"/>
      <c r="C58" s="160"/>
      <c r="D58" s="160">
        <f>'将来負担比率（分子）の構造'!I$50</f>
        <v>7990</v>
      </c>
      <c r="E58" s="160"/>
      <c r="F58" s="160"/>
      <c r="G58" s="160">
        <f>'将来負担比率（分子）の構造'!J$50</f>
        <v>8717</v>
      </c>
      <c r="H58" s="160"/>
      <c r="I58" s="160"/>
      <c r="J58" s="160">
        <f>'将来負担比率（分子）の構造'!K$50</f>
        <v>8726</v>
      </c>
      <c r="K58" s="160"/>
      <c r="L58" s="160"/>
      <c r="M58" s="160">
        <f>'将来負担比率（分子）の構造'!L$50</f>
        <v>10000</v>
      </c>
      <c r="N58" s="160"/>
      <c r="O58" s="160"/>
      <c r="P58" s="160">
        <f>'将来負担比率（分子）の構造'!M$50</f>
        <v>9964</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f>'将来負担比率（分子）の構造'!I$46</f>
        <v>12</v>
      </c>
      <c r="C61" s="160"/>
      <c r="D61" s="160"/>
      <c r="E61" s="160">
        <f>'将来負担比率（分子）の構造'!J$46</f>
        <v>10</v>
      </c>
      <c r="F61" s="160"/>
      <c r="G61" s="160"/>
      <c r="H61" s="160">
        <f>'将来負担比率（分子）の構造'!K$46</f>
        <v>4</v>
      </c>
      <c r="I61" s="160"/>
      <c r="J61" s="160"/>
      <c r="K61" s="160" t="str">
        <f>'将来負担比率（分子）の構造'!L$46</f>
        <v>-</v>
      </c>
      <c r="L61" s="160"/>
      <c r="M61" s="160"/>
      <c r="N61" s="160">
        <f>'将来負担比率（分子）の構造'!M$46</f>
        <v>1</v>
      </c>
      <c r="O61" s="160"/>
      <c r="P61" s="160"/>
    </row>
    <row r="62" spans="1:16" x14ac:dyDescent="0.15">
      <c r="A62" s="160" t="s">
        <v>29</v>
      </c>
      <c r="B62" s="160">
        <f>'将来負担比率（分子）の構造'!I$45</f>
        <v>7450</v>
      </c>
      <c r="C62" s="160"/>
      <c r="D62" s="160"/>
      <c r="E62" s="160">
        <f>'将来負担比率（分子）の構造'!J$45</f>
        <v>6666</v>
      </c>
      <c r="F62" s="160"/>
      <c r="G62" s="160"/>
      <c r="H62" s="160">
        <f>'将来負担比率（分子）の構造'!K$45</f>
        <v>6123</v>
      </c>
      <c r="I62" s="160"/>
      <c r="J62" s="160"/>
      <c r="K62" s="160">
        <f>'将来負担比率（分子）の構造'!L$45</f>
        <v>6353</v>
      </c>
      <c r="L62" s="160"/>
      <c r="M62" s="160"/>
      <c r="N62" s="160">
        <f>'将来負担比率（分子）の構造'!M$45</f>
        <v>6112</v>
      </c>
      <c r="O62" s="160"/>
      <c r="P62" s="160"/>
    </row>
    <row r="63" spans="1:16" x14ac:dyDescent="0.15">
      <c r="A63" s="160" t="s">
        <v>28</v>
      </c>
      <c r="B63" s="160">
        <f>'将来負担比率（分子）の構造'!I$44</f>
        <v>3074</v>
      </c>
      <c r="C63" s="160"/>
      <c r="D63" s="160"/>
      <c r="E63" s="160">
        <f>'将来負担比率（分子）の構造'!J$44</f>
        <v>5311</v>
      </c>
      <c r="F63" s="160"/>
      <c r="G63" s="160"/>
      <c r="H63" s="160">
        <f>'将来負担比率（分子）の構造'!K$44</f>
        <v>8092</v>
      </c>
      <c r="I63" s="160"/>
      <c r="J63" s="160"/>
      <c r="K63" s="160">
        <f>'将来負担比率（分子）の構造'!L$44</f>
        <v>8248</v>
      </c>
      <c r="L63" s="160"/>
      <c r="M63" s="160"/>
      <c r="N63" s="160">
        <f>'将来負担比率（分子）の構造'!M$44</f>
        <v>8991</v>
      </c>
      <c r="O63" s="160"/>
      <c r="P63" s="160"/>
    </row>
    <row r="64" spans="1:16" x14ac:dyDescent="0.15">
      <c r="A64" s="160" t="s">
        <v>27</v>
      </c>
      <c r="B64" s="160">
        <f>'将来負担比率（分子）の構造'!I$43</f>
        <v>32382</v>
      </c>
      <c r="C64" s="160"/>
      <c r="D64" s="160"/>
      <c r="E64" s="160">
        <f>'将来負担比率（分子）の構造'!J$43</f>
        <v>30920</v>
      </c>
      <c r="F64" s="160"/>
      <c r="G64" s="160"/>
      <c r="H64" s="160">
        <f>'将来負担比率（分子）の構造'!K$43</f>
        <v>30554</v>
      </c>
      <c r="I64" s="160"/>
      <c r="J64" s="160"/>
      <c r="K64" s="160">
        <f>'将来負担比率（分子）の構造'!L$43</f>
        <v>28339</v>
      </c>
      <c r="L64" s="160"/>
      <c r="M64" s="160"/>
      <c r="N64" s="160">
        <f>'将来負担比率（分子）の構造'!M$43</f>
        <v>27471</v>
      </c>
      <c r="O64" s="160"/>
      <c r="P64" s="160"/>
    </row>
    <row r="65" spans="1:16" x14ac:dyDescent="0.15">
      <c r="A65" s="160" t="s">
        <v>26</v>
      </c>
      <c r="B65" s="160">
        <f>'将来負担比率（分子）の構造'!I$42</f>
        <v>2357</v>
      </c>
      <c r="C65" s="160"/>
      <c r="D65" s="160"/>
      <c r="E65" s="160">
        <f>'将来負担比率（分子）の構造'!J$42</f>
        <v>2144</v>
      </c>
      <c r="F65" s="160"/>
      <c r="G65" s="160"/>
      <c r="H65" s="160">
        <f>'将来負担比率（分子）の構造'!K$42</f>
        <v>1969</v>
      </c>
      <c r="I65" s="160"/>
      <c r="J65" s="160"/>
      <c r="K65" s="160">
        <f>'将来負担比率（分子）の構造'!L$42</f>
        <v>1808</v>
      </c>
      <c r="L65" s="160"/>
      <c r="M65" s="160"/>
      <c r="N65" s="160">
        <f>'将来負担比率（分子）の構造'!M$42</f>
        <v>1640</v>
      </c>
      <c r="O65" s="160"/>
      <c r="P65" s="160"/>
    </row>
    <row r="66" spans="1:16" x14ac:dyDescent="0.15">
      <c r="A66" s="160" t="s">
        <v>25</v>
      </c>
      <c r="B66" s="160">
        <f>'将来負担比率（分子）の構造'!I$41</f>
        <v>69510</v>
      </c>
      <c r="C66" s="160"/>
      <c r="D66" s="160"/>
      <c r="E66" s="160">
        <f>'将来負担比率（分子）の構造'!J$41</f>
        <v>73345</v>
      </c>
      <c r="F66" s="160"/>
      <c r="G66" s="160"/>
      <c r="H66" s="160">
        <f>'将来負担比率（分子）の構造'!K$41</f>
        <v>73728</v>
      </c>
      <c r="I66" s="160"/>
      <c r="J66" s="160"/>
      <c r="K66" s="160">
        <f>'将来負担比率（分子）の構造'!L$41</f>
        <v>74072</v>
      </c>
      <c r="L66" s="160"/>
      <c r="M66" s="160"/>
      <c r="N66" s="160">
        <f>'将来負担比率（分子）の構造'!M$41</f>
        <v>75389</v>
      </c>
      <c r="O66" s="160"/>
      <c r="P66" s="160"/>
    </row>
    <row r="67" spans="1:16" x14ac:dyDescent="0.15">
      <c r="A67" s="160" t="s">
        <v>69</v>
      </c>
      <c r="B67" s="160" t="e">
        <f>NA()</f>
        <v>#N/A</v>
      </c>
      <c r="C67" s="160">
        <f>IF(ISNUMBER('将来負担比率（分子）の構造'!I$53), IF('将来負担比率（分子）の構造'!I$53 &lt; 0, 0, '将来負担比率（分子）の構造'!I$53), NA())</f>
        <v>32954</v>
      </c>
      <c r="D67" s="160" t="e">
        <f>NA()</f>
        <v>#N/A</v>
      </c>
      <c r="E67" s="160" t="e">
        <f>NA()</f>
        <v>#N/A</v>
      </c>
      <c r="F67" s="160">
        <f>IF(ISNUMBER('将来負担比率（分子）の構造'!J$53), IF('将来負担比率（分子）の構造'!J$53 &lt; 0, 0, '将来負担比率（分子）の構造'!J$53), NA())</f>
        <v>33141</v>
      </c>
      <c r="G67" s="160" t="e">
        <f>NA()</f>
        <v>#N/A</v>
      </c>
      <c r="H67" s="160" t="e">
        <f>NA()</f>
        <v>#N/A</v>
      </c>
      <c r="I67" s="160">
        <f>IF(ISNUMBER('将来負担比率（分子）の構造'!K$53), IF('将来負担比率（分子）の構造'!K$53 &lt; 0, 0, '将来負担比率（分子）の構造'!K$53), NA())</f>
        <v>35780</v>
      </c>
      <c r="J67" s="160" t="e">
        <f>NA()</f>
        <v>#N/A</v>
      </c>
      <c r="K67" s="160" t="e">
        <f>NA()</f>
        <v>#N/A</v>
      </c>
      <c r="L67" s="160">
        <f>IF(ISNUMBER('将来負担比率（分子）の構造'!L$53), IF('将来負担比率（分子）の構造'!L$53 &lt; 0, 0, '将来負担比率（分子）の構造'!L$53), NA())</f>
        <v>30828</v>
      </c>
      <c r="M67" s="160" t="e">
        <f>NA()</f>
        <v>#N/A</v>
      </c>
      <c r="N67" s="160" t="e">
        <f>NA()</f>
        <v>#N/A</v>
      </c>
      <c r="O67" s="160">
        <f>IF(ISNUMBER('将来負担比率（分子）の構造'!M$53), IF('将来負担比率（分子）の構造'!M$53 &lt; 0, 0, '将来負担比率（分子）の構造'!M$53), NA())</f>
        <v>30196</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4912</v>
      </c>
      <c r="C72" s="164">
        <f>基金残高に係る経年分析!G55</f>
        <v>5015</v>
      </c>
      <c r="D72" s="164">
        <f>基金残高に係る経年分析!H55</f>
        <v>4718</v>
      </c>
    </row>
    <row r="73" spans="1:16" x14ac:dyDescent="0.15">
      <c r="A73" s="163" t="s">
        <v>72</v>
      </c>
      <c r="B73" s="164">
        <f>基金残高に係る経年分析!F56</f>
        <v>451</v>
      </c>
      <c r="C73" s="164">
        <f>基金残高に係る経年分析!G56</f>
        <v>652</v>
      </c>
      <c r="D73" s="164">
        <f>基金残高に係る経年分析!H56</f>
        <v>652</v>
      </c>
    </row>
    <row r="74" spans="1:16" x14ac:dyDescent="0.15">
      <c r="A74" s="163" t="s">
        <v>73</v>
      </c>
      <c r="B74" s="164">
        <f>基金残高に係る経年分析!F57</f>
        <v>6161</v>
      </c>
      <c r="C74" s="164">
        <f>基金残高に係る経年分析!G57</f>
        <v>6869</v>
      </c>
      <c r="D74" s="164">
        <f>基金残高に係る経年分析!H57</f>
        <v>6157</v>
      </c>
    </row>
  </sheetData>
  <sheetProtection algorithmName="SHA-512" hashValue="QsvREyJBEz8B/lOvRCGHXb4Bq9txiCpesrNNv2BJNJrLkiihUU+ULKXsiT8E96kHSvtxFxcJOh5rA1tYJA+ADQ==" saltValue="I08DzCOw/HkeIJzHpSLq0g=="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207</v>
      </c>
      <c r="DI1" s="636"/>
      <c r="DJ1" s="636"/>
      <c r="DK1" s="636"/>
      <c r="DL1" s="636"/>
      <c r="DM1" s="636"/>
      <c r="DN1" s="637"/>
      <c r="DO1" s="205"/>
      <c r="DP1" s="635" t="s">
        <v>208</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210</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211</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212</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213</v>
      </c>
      <c r="S4" s="639"/>
      <c r="T4" s="639"/>
      <c r="U4" s="639"/>
      <c r="V4" s="639"/>
      <c r="W4" s="639"/>
      <c r="X4" s="639"/>
      <c r="Y4" s="640"/>
      <c r="Z4" s="638" t="s">
        <v>214</v>
      </c>
      <c r="AA4" s="639"/>
      <c r="AB4" s="639"/>
      <c r="AC4" s="640"/>
      <c r="AD4" s="638" t="s">
        <v>215</v>
      </c>
      <c r="AE4" s="639"/>
      <c r="AF4" s="639"/>
      <c r="AG4" s="639"/>
      <c r="AH4" s="639"/>
      <c r="AI4" s="639"/>
      <c r="AJ4" s="639"/>
      <c r="AK4" s="640"/>
      <c r="AL4" s="638" t="s">
        <v>214</v>
      </c>
      <c r="AM4" s="639"/>
      <c r="AN4" s="639"/>
      <c r="AO4" s="640"/>
      <c r="AP4" s="644" t="s">
        <v>216</v>
      </c>
      <c r="AQ4" s="644"/>
      <c r="AR4" s="644"/>
      <c r="AS4" s="644"/>
      <c r="AT4" s="644"/>
      <c r="AU4" s="644"/>
      <c r="AV4" s="644"/>
      <c r="AW4" s="644"/>
      <c r="AX4" s="644"/>
      <c r="AY4" s="644"/>
      <c r="AZ4" s="644"/>
      <c r="BA4" s="644"/>
      <c r="BB4" s="644"/>
      <c r="BC4" s="644"/>
      <c r="BD4" s="644"/>
      <c r="BE4" s="644"/>
      <c r="BF4" s="644"/>
      <c r="BG4" s="644" t="s">
        <v>217</v>
      </c>
      <c r="BH4" s="644"/>
      <c r="BI4" s="644"/>
      <c r="BJ4" s="644"/>
      <c r="BK4" s="644"/>
      <c r="BL4" s="644"/>
      <c r="BM4" s="644"/>
      <c r="BN4" s="644"/>
      <c r="BO4" s="644" t="s">
        <v>214</v>
      </c>
      <c r="BP4" s="644"/>
      <c r="BQ4" s="644"/>
      <c r="BR4" s="644"/>
      <c r="BS4" s="644" t="s">
        <v>218</v>
      </c>
      <c r="BT4" s="644"/>
      <c r="BU4" s="644"/>
      <c r="BV4" s="644"/>
      <c r="BW4" s="644"/>
      <c r="BX4" s="644"/>
      <c r="BY4" s="644"/>
      <c r="BZ4" s="644"/>
      <c r="CA4" s="644"/>
      <c r="CB4" s="644"/>
      <c r="CD4" s="641" t="s">
        <v>219</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220</v>
      </c>
      <c r="C5" s="646"/>
      <c r="D5" s="646"/>
      <c r="E5" s="646"/>
      <c r="F5" s="646"/>
      <c r="G5" s="646"/>
      <c r="H5" s="646"/>
      <c r="I5" s="646"/>
      <c r="J5" s="646"/>
      <c r="K5" s="646"/>
      <c r="L5" s="646"/>
      <c r="M5" s="646"/>
      <c r="N5" s="646"/>
      <c r="O5" s="646"/>
      <c r="P5" s="646"/>
      <c r="Q5" s="647"/>
      <c r="R5" s="648">
        <v>13249381</v>
      </c>
      <c r="S5" s="649"/>
      <c r="T5" s="649"/>
      <c r="U5" s="649"/>
      <c r="V5" s="649"/>
      <c r="W5" s="649"/>
      <c r="X5" s="649"/>
      <c r="Y5" s="650"/>
      <c r="Z5" s="651">
        <v>25.8</v>
      </c>
      <c r="AA5" s="651"/>
      <c r="AB5" s="651"/>
      <c r="AC5" s="651"/>
      <c r="AD5" s="652">
        <v>12583153</v>
      </c>
      <c r="AE5" s="652"/>
      <c r="AF5" s="652"/>
      <c r="AG5" s="652"/>
      <c r="AH5" s="652"/>
      <c r="AI5" s="652"/>
      <c r="AJ5" s="652"/>
      <c r="AK5" s="652"/>
      <c r="AL5" s="653">
        <v>47.9</v>
      </c>
      <c r="AM5" s="654"/>
      <c r="AN5" s="654"/>
      <c r="AO5" s="655"/>
      <c r="AP5" s="645" t="s">
        <v>221</v>
      </c>
      <c r="AQ5" s="646"/>
      <c r="AR5" s="646"/>
      <c r="AS5" s="646"/>
      <c r="AT5" s="646"/>
      <c r="AU5" s="646"/>
      <c r="AV5" s="646"/>
      <c r="AW5" s="646"/>
      <c r="AX5" s="646"/>
      <c r="AY5" s="646"/>
      <c r="AZ5" s="646"/>
      <c r="BA5" s="646"/>
      <c r="BB5" s="646"/>
      <c r="BC5" s="646"/>
      <c r="BD5" s="646"/>
      <c r="BE5" s="646"/>
      <c r="BF5" s="647"/>
      <c r="BG5" s="659">
        <v>12583060</v>
      </c>
      <c r="BH5" s="660"/>
      <c r="BI5" s="660"/>
      <c r="BJ5" s="660"/>
      <c r="BK5" s="660"/>
      <c r="BL5" s="660"/>
      <c r="BM5" s="660"/>
      <c r="BN5" s="661"/>
      <c r="BO5" s="662">
        <v>95</v>
      </c>
      <c r="BP5" s="662"/>
      <c r="BQ5" s="662"/>
      <c r="BR5" s="662"/>
      <c r="BS5" s="663">
        <v>152577</v>
      </c>
      <c r="BT5" s="663"/>
      <c r="BU5" s="663"/>
      <c r="BV5" s="663"/>
      <c r="BW5" s="663"/>
      <c r="BX5" s="663"/>
      <c r="BY5" s="663"/>
      <c r="BZ5" s="663"/>
      <c r="CA5" s="663"/>
      <c r="CB5" s="667"/>
      <c r="CD5" s="641" t="s">
        <v>216</v>
      </c>
      <c r="CE5" s="642"/>
      <c r="CF5" s="642"/>
      <c r="CG5" s="642"/>
      <c r="CH5" s="642"/>
      <c r="CI5" s="642"/>
      <c r="CJ5" s="642"/>
      <c r="CK5" s="642"/>
      <c r="CL5" s="642"/>
      <c r="CM5" s="642"/>
      <c r="CN5" s="642"/>
      <c r="CO5" s="642"/>
      <c r="CP5" s="642"/>
      <c r="CQ5" s="643"/>
      <c r="CR5" s="641" t="s">
        <v>222</v>
      </c>
      <c r="CS5" s="642"/>
      <c r="CT5" s="642"/>
      <c r="CU5" s="642"/>
      <c r="CV5" s="642"/>
      <c r="CW5" s="642"/>
      <c r="CX5" s="642"/>
      <c r="CY5" s="643"/>
      <c r="CZ5" s="641" t="s">
        <v>214</v>
      </c>
      <c r="DA5" s="642"/>
      <c r="DB5" s="642"/>
      <c r="DC5" s="643"/>
      <c r="DD5" s="641" t="s">
        <v>223</v>
      </c>
      <c r="DE5" s="642"/>
      <c r="DF5" s="642"/>
      <c r="DG5" s="642"/>
      <c r="DH5" s="642"/>
      <c r="DI5" s="642"/>
      <c r="DJ5" s="642"/>
      <c r="DK5" s="642"/>
      <c r="DL5" s="642"/>
      <c r="DM5" s="642"/>
      <c r="DN5" s="642"/>
      <c r="DO5" s="642"/>
      <c r="DP5" s="643"/>
      <c r="DQ5" s="641" t="s">
        <v>224</v>
      </c>
      <c r="DR5" s="642"/>
      <c r="DS5" s="642"/>
      <c r="DT5" s="642"/>
      <c r="DU5" s="642"/>
      <c r="DV5" s="642"/>
      <c r="DW5" s="642"/>
      <c r="DX5" s="642"/>
      <c r="DY5" s="642"/>
      <c r="DZ5" s="642"/>
      <c r="EA5" s="642"/>
      <c r="EB5" s="642"/>
      <c r="EC5" s="643"/>
    </row>
    <row r="6" spans="2:143" ht="11.25" customHeight="1" x14ac:dyDescent="0.15">
      <c r="B6" s="656" t="s">
        <v>225</v>
      </c>
      <c r="C6" s="657"/>
      <c r="D6" s="657"/>
      <c r="E6" s="657"/>
      <c r="F6" s="657"/>
      <c r="G6" s="657"/>
      <c r="H6" s="657"/>
      <c r="I6" s="657"/>
      <c r="J6" s="657"/>
      <c r="K6" s="657"/>
      <c r="L6" s="657"/>
      <c r="M6" s="657"/>
      <c r="N6" s="657"/>
      <c r="O6" s="657"/>
      <c r="P6" s="657"/>
      <c r="Q6" s="658"/>
      <c r="R6" s="659">
        <v>490698</v>
      </c>
      <c r="S6" s="660"/>
      <c r="T6" s="660"/>
      <c r="U6" s="660"/>
      <c r="V6" s="660"/>
      <c r="W6" s="660"/>
      <c r="X6" s="660"/>
      <c r="Y6" s="661"/>
      <c r="Z6" s="662">
        <v>1</v>
      </c>
      <c r="AA6" s="662"/>
      <c r="AB6" s="662"/>
      <c r="AC6" s="662"/>
      <c r="AD6" s="663">
        <v>490698</v>
      </c>
      <c r="AE6" s="663"/>
      <c r="AF6" s="663"/>
      <c r="AG6" s="663"/>
      <c r="AH6" s="663"/>
      <c r="AI6" s="663"/>
      <c r="AJ6" s="663"/>
      <c r="AK6" s="663"/>
      <c r="AL6" s="664">
        <v>1.9</v>
      </c>
      <c r="AM6" s="665"/>
      <c r="AN6" s="665"/>
      <c r="AO6" s="666"/>
      <c r="AP6" s="656" t="s">
        <v>226</v>
      </c>
      <c r="AQ6" s="657"/>
      <c r="AR6" s="657"/>
      <c r="AS6" s="657"/>
      <c r="AT6" s="657"/>
      <c r="AU6" s="657"/>
      <c r="AV6" s="657"/>
      <c r="AW6" s="657"/>
      <c r="AX6" s="657"/>
      <c r="AY6" s="657"/>
      <c r="AZ6" s="657"/>
      <c r="BA6" s="657"/>
      <c r="BB6" s="657"/>
      <c r="BC6" s="657"/>
      <c r="BD6" s="657"/>
      <c r="BE6" s="657"/>
      <c r="BF6" s="658"/>
      <c r="BG6" s="659">
        <v>12583060</v>
      </c>
      <c r="BH6" s="660"/>
      <c r="BI6" s="660"/>
      <c r="BJ6" s="660"/>
      <c r="BK6" s="660"/>
      <c r="BL6" s="660"/>
      <c r="BM6" s="660"/>
      <c r="BN6" s="661"/>
      <c r="BO6" s="662">
        <v>95</v>
      </c>
      <c r="BP6" s="662"/>
      <c r="BQ6" s="662"/>
      <c r="BR6" s="662"/>
      <c r="BS6" s="663">
        <v>152577</v>
      </c>
      <c r="BT6" s="663"/>
      <c r="BU6" s="663"/>
      <c r="BV6" s="663"/>
      <c r="BW6" s="663"/>
      <c r="BX6" s="663"/>
      <c r="BY6" s="663"/>
      <c r="BZ6" s="663"/>
      <c r="CA6" s="663"/>
      <c r="CB6" s="667"/>
      <c r="CD6" s="670" t="s">
        <v>227</v>
      </c>
      <c r="CE6" s="671"/>
      <c r="CF6" s="671"/>
      <c r="CG6" s="671"/>
      <c r="CH6" s="671"/>
      <c r="CI6" s="671"/>
      <c r="CJ6" s="671"/>
      <c r="CK6" s="671"/>
      <c r="CL6" s="671"/>
      <c r="CM6" s="671"/>
      <c r="CN6" s="671"/>
      <c r="CO6" s="671"/>
      <c r="CP6" s="671"/>
      <c r="CQ6" s="672"/>
      <c r="CR6" s="659">
        <v>382090</v>
      </c>
      <c r="CS6" s="660"/>
      <c r="CT6" s="660"/>
      <c r="CU6" s="660"/>
      <c r="CV6" s="660"/>
      <c r="CW6" s="660"/>
      <c r="CX6" s="660"/>
      <c r="CY6" s="661"/>
      <c r="CZ6" s="653">
        <v>0.8</v>
      </c>
      <c r="DA6" s="654"/>
      <c r="DB6" s="654"/>
      <c r="DC6" s="673"/>
      <c r="DD6" s="668" t="s">
        <v>228</v>
      </c>
      <c r="DE6" s="660"/>
      <c r="DF6" s="660"/>
      <c r="DG6" s="660"/>
      <c r="DH6" s="660"/>
      <c r="DI6" s="660"/>
      <c r="DJ6" s="660"/>
      <c r="DK6" s="660"/>
      <c r="DL6" s="660"/>
      <c r="DM6" s="660"/>
      <c r="DN6" s="660"/>
      <c r="DO6" s="660"/>
      <c r="DP6" s="661"/>
      <c r="DQ6" s="668">
        <v>382090</v>
      </c>
      <c r="DR6" s="660"/>
      <c r="DS6" s="660"/>
      <c r="DT6" s="660"/>
      <c r="DU6" s="660"/>
      <c r="DV6" s="660"/>
      <c r="DW6" s="660"/>
      <c r="DX6" s="660"/>
      <c r="DY6" s="660"/>
      <c r="DZ6" s="660"/>
      <c r="EA6" s="660"/>
      <c r="EB6" s="660"/>
      <c r="EC6" s="669"/>
    </row>
    <row r="7" spans="2:143" ht="11.25" customHeight="1" x14ac:dyDescent="0.15">
      <c r="B7" s="656" t="s">
        <v>229</v>
      </c>
      <c r="C7" s="657"/>
      <c r="D7" s="657"/>
      <c r="E7" s="657"/>
      <c r="F7" s="657"/>
      <c r="G7" s="657"/>
      <c r="H7" s="657"/>
      <c r="I7" s="657"/>
      <c r="J7" s="657"/>
      <c r="K7" s="657"/>
      <c r="L7" s="657"/>
      <c r="M7" s="657"/>
      <c r="N7" s="657"/>
      <c r="O7" s="657"/>
      <c r="P7" s="657"/>
      <c r="Q7" s="658"/>
      <c r="R7" s="659">
        <v>26785</v>
      </c>
      <c r="S7" s="660"/>
      <c r="T7" s="660"/>
      <c r="U7" s="660"/>
      <c r="V7" s="660"/>
      <c r="W7" s="660"/>
      <c r="X7" s="660"/>
      <c r="Y7" s="661"/>
      <c r="Z7" s="662">
        <v>0.1</v>
      </c>
      <c r="AA7" s="662"/>
      <c r="AB7" s="662"/>
      <c r="AC7" s="662"/>
      <c r="AD7" s="663">
        <v>26785</v>
      </c>
      <c r="AE7" s="663"/>
      <c r="AF7" s="663"/>
      <c r="AG7" s="663"/>
      <c r="AH7" s="663"/>
      <c r="AI7" s="663"/>
      <c r="AJ7" s="663"/>
      <c r="AK7" s="663"/>
      <c r="AL7" s="664">
        <v>0.1</v>
      </c>
      <c r="AM7" s="665"/>
      <c r="AN7" s="665"/>
      <c r="AO7" s="666"/>
      <c r="AP7" s="656" t="s">
        <v>230</v>
      </c>
      <c r="AQ7" s="657"/>
      <c r="AR7" s="657"/>
      <c r="AS7" s="657"/>
      <c r="AT7" s="657"/>
      <c r="AU7" s="657"/>
      <c r="AV7" s="657"/>
      <c r="AW7" s="657"/>
      <c r="AX7" s="657"/>
      <c r="AY7" s="657"/>
      <c r="AZ7" s="657"/>
      <c r="BA7" s="657"/>
      <c r="BB7" s="657"/>
      <c r="BC7" s="657"/>
      <c r="BD7" s="657"/>
      <c r="BE7" s="657"/>
      <c r="BF7" s="658"/>
      <c r="BG7" s="659">
        <v>5508530</v>
      </c>
      <c r="BH7" s="660"/>
      <c r="BI7" s="660"/>
      <c r="BJ7" s="660"/>
      <c r="BK7" s="660"/>
      <c r="BL7" s="660"/>
      <c r="BM7" s="660"/>
      <c r="BN7" s="661"/>
      <c r="BO7" s="662">
        <v>41.6</v>
      </c>
      <c r="BP7" s="662"/>
      <c r="BQ7" s="662"/>
      <c r="BR7" s="662"/>
      <c r="BS7" s="663">
        <v>152577</v>
      </c>
      <c r="BT7" s="663"/>
      <c r="BU7" s="663"/>
      <c r="BV7" s="663"/>
      <c r="BW7" s="663"/>
      <c r="BX7" s="663"/>
      <c r="BY7" s="663"/>
      <c r="BZ7" s="663"/>
      <c r="CA7" s="663"/>
      <c r="CB7" s="667"/>
      <c r="CD7" s="674" t="s">
        <v>231</v>
      </c>
      <c r="CE7" s="675"/>
      <c r="CF7" s="675"/>
      <c r="CG7" s="675"/>
      <c r="CH7" s="675"/>
      <c r="CI7" s="675"/>
      <c r="CJ7" s="675"/>
      <c r="CK7" s="675"/>
      <c r="CL7" s="675"/>
      <c r="CM7" s="675"/>
      <c r="CN7" s="675"/>
      <c r="CO7" s="675"/>
      <c r="CP7" s="675"/>
      <c r="CQ7" s="676"/>
      <c r="CR7" s="659">
        <v>4940880</v>
      </c>
      <c r="CS7" s="660"/>
      <c r="CT7" s="660"/>
      <c r="CU7" s="660"/>
      <c r="CV7" s="660"/>
      <c r="CW7" s="660"/>
      <c r="CX7" s="660"/>
      <c r="CY7" s="661"/>
      <c r="CZ7" s="662">
        <v>9.9</v>
      </c>
      <c r="DA7" s="662"/>
      <c r="DB7" s="662"/>
      <c r="DC7" s="662"/>
      <c r="DD7" s="668">
        <v>752934</v>
      </c>
      <c r="DE7" s="660"/>
      <c r="DF7" s="660"/>
      <c r="DG7" s="660"/>
      <c r="DH7" s="660"/>
      <c r="DI7" s="660"/>
      <c r="DJ7" s="660"/>
      <c r="DK7" s="660"/>
      <c r="DL7" s="660"/>
      <c r="DM7" s="660"/>
      <c r="DN7" s="660"/>
      <c r="DO7" s="660"/>
      <c r="DP7" s="661"/>
      <c r="DQ7" s="668">
        <v>3462659</v>
      </c>
      <c r="DR7" s="660"/>
      <c r="DS7" s="660"/>
      <c r="DT7" s="660"/>
      <c r="DU7" s="660"/>
      <c r="DV7" s="660"/>
      <c r="DW7" s="660"/>
      <c r="DX7" s="660"/>
      <c r="DY7" s="660"/>
      <c r="DZ7" s="660"/>
      <c r="EA7" s="660"/>
      <c r="EB7" s="660"/>
      <c r="EC7" s="669"/>
    </row>
    <row r="8" spans="2:143" ht="11.25" customHeight="1" x14ac:dyDescent="0.15">
      <c r="B8" s="656" t="s">
        <v>232</v>
      </c>
      <c r="C8" s="657"/>
      <c r="D8" s="657"/>
      <c r="E8" s="657"/>
      <c r="F8" s="657"/>
      <c r="G8" s="657"/>
      <c r="H8" s="657"/>
      <c r="I8" s="657"/>
      <c r="J8" s="657"/>
      <c r="K8" s="657"/>
      <c r="L8" s="657"/>
      <c r="M8" s="657"/>
      <c r="N8" s="657"/>
      <c r="O8" s="657"/>
      <c r="P8" s="657"/>
      <c r="Q8" s="658"/>
      <c r="R8" s="659">
        <v>69633</v>
      </c>
      <c r="S8" s="660"/>
      <c r="T8" s="660"/>
      <c r="U8" s="660"/>
      <c r="V8" s="660"/>
      <c r="W8" s="660"/>
      <c r="X8" s="660"/>
      <c r="Y8" s="661"/>
      <c r="Z8" s="662">
        <v>0.1</v>
      </c>
      <c r="AA8" s="662"/>
      <c r="AB8" s="662"/>
      <c r="AC8" s="662"/>
      <c r="AD8" s="663">
        <v>69633</v>
      </c>
      <c r="AE8" s="663"/>
      <c r="AF8" s="663"/>
      <c r="AG8" s="663"/>
      <c r="AH8" s="663"/>
      <c r="AI8" s="663"/>
      <c r="AJ8" s="663"/>
      <c r="AK8" s="663"/>
      <c r="AL8" s="664">
        <v>0.3</v>
      </c>
      <c r="AM8" s="665"/>
      <c r="AN8" s="665"/>
      <c r="AO8" s="666"/>
      <c r="AP8" s="656" t="s">
        <v>233</v>
      </c>
      <c r="AQ8" s="657"/>
      <c r="AR8" s="657"/>
      <c r="AS8" s="657"/>
      <c r="AT8" s="657"/>
      <c r="AU8" s="657"/>
      <c r="AV8" s="657"/>
      <c r="AW8" s="657"/>
      <c r="AX8" s="657"/>
      <c r="AY8" s="657"/>
      <c r="AZ8" s="657"/>
      <c r="BA8" s="657"/>
      <c r="BB8" s="657"/>
      <c r="BC8" s="657"/>
      <c r="BD8" s="657"/>
      <c r="BE8" s="657"/>
      <c r="BF8" s="658"/>
      <c r="BG8" s="659">
        <v>173563</v>
      </c>
      <c r="BH8" s="660"/>
      <c r="BI8" s="660"/>
      <c r="BJ8" s="660"/>
      <c r="BK8" s="660"/>
      <c r="BL8" s="660"/>
      <c r="BM8" s="660"/>
      <c r="BN8" s="661"/>
      <c r="BO8" s="662">
        <v>1.3</v>
      </c>
      <c r="BP8" s="662"/>
      <c r="BQ8" s="662"/>
      <c r="BR8" s="662"/>
      <c r="BS8" s="668" t="s">
        <v>228</v>
      </c>
      <c r="BT8" s="660"/>
      <c r="BU8" s="660"/>
      <c r="BV8" s="660"/>
      <c r="BW8" s="660"/>
      <c r="BX8" s="660"/>
      <c r="BY8" s="660"/>
      <c r="BZ8" s="660"/>
      <c r="CA8" s="660"/>
      <c r="CB8" s="669"/>
      <c r="CD8" s="674" t="s">
        <v>234</v>
      </c>
      <c r="CE8" s="675"/>
      <c r="CF8" s="675"/>
      <c r="CG8" s="675"/>
      <c r="CH8" s="675"/>
      <c r="CI8" s="675"/>
      <c r="CJ8" s="675"/>
      <c r="CK8" s="675"/>
      <c r="CL8" s="675"/>
      <c r="CM8" s="675"/>
      <c r="CN8" s="675"/>
      <c r="CO8" s="675"/>
      <c r="CP8" s="675"/>
      <c r="CQ8" s="676"/>
      <c r="CR8" s="659">
        <v>16867872</v>
      </c>
      <c r="CS8" s="660"/>
      <c r="CT8" s="660"/>
      <c r="CU8" s="660"/>
      <c r="CV8" s="660"/>
      <c r="CW8" s="660"/>
      <c r="CX8" s="660"/>
      <c r="CY8" s="661"/>
      <c r="CZ8" s="662">
        <v>33.9</v>
      </c>
      <c r="DA8" s="662"/>
      <c r="DB8" s="662"/>
      <c r="DC8" s="662"/>
      <c r="DD8" s="668">
        <v>138519</v>
      </c>
      <c r="DE8" s="660"/>
      <c r="DF8" s="660"/>
      <c r="DG8" s="660"/>
      <c r="DH8" s="660"/>
      <c r="DI8" s="660"/>
      <c r="DJ8" s="660"/>
      <c r="DK8" s="660"/>
      <c r="DL8" s="660"/>
      <c r="DM8" s="660"/>
      <c r="DN8" s="660"/>
      <c r="DO8" s="660"/>
      <c r="DP8" s="661"/>
      <c r="DQ8" s="668">
        <v>7917202</v>
      </c>
      <c r="DR8" s="660"/>
      <c r="DS8" s="660"/>
      <c r="DT8" s="660"/>
      <c r="DU8" s="660"/>
      <c r="DV8" s="660"/>
      <c r="DW8" s="660"/>
      <c r="DX8" s="660"/>
      <c r="DY8" s="660"/>
      <c r="DZ8" s="660"/>
      <c r="EA8" s="660"/>
      <c r="EB8" s="660"/>
      <c r="EC8" s="669"/>
    </row>
    <row r="9" spans="2:143" ht="11.25" customHeight="1" x14ac:dyDescent="0.15">
      <c r="B9" s="656" t="s">
        <v>235</v>
      </c>
      <c r="C9" s="657"/>
      <c r="D9" s="657"/>
      <c r="E9" s="657"/>
      <c r="F9" s="657"/>
      <c r="G9" s="657"/>
      <c r="H9" s="657"/>
      <c r="I9" s="657"/>
      <c r="J9" s="657"/>
      <c r="K9" s="657"/>
      <c r="L9" s="657"/>
      <c r="M9" s="657"/>
      <c r="N9" s="657"/>
      <c r="O9" s="657"/>
      <c r="P9" s="657"/>
      <c r="Q9" s="658"/>
      <c r="R9" s="659">
        <v>67029</v>
      </c>
      <c r="S9" s="660"/>
      <c r="T9" s="660"/>
      <c r="U9" s="660"/>
      <c r="V9" s="660"/>
      <c r="W9" s="660"/>
      <c r="X9" s="660"/>
      <c r="Y9" s="661"/>
      <c r="Z9" s="662">
        <v>0.1</v>
      </c>
      <c r="AA9" s="662"/>
      <c r="AB9" s="662"/>
      <c r="AC9" s="662"/>
      <c r="AD9" s="663">
        <v>67029</v>
      </c>
      <c r="AE9" s="663"/>
      <c r="AF9" s="663"/>
      <c r="AG9" s="663"/>
      <c r="AH9" s="663"/>
      <c r="AI9" s="663"/>
      <c r="AJ9" s="663"/>
      <c r="AK9" s="663"/>
      <c r="AL9" s="664">
        <v>0.3</v>
      </c>
      <c r="AM9" s="665"/>
      <c r="AN9" s="665"/>
      <c r="AO9" s="666"/>
      <c r="AP9" s="656" t="s">
        <v>236</v>
      </c>
      <c r="AQ9" s="657"/>
      <c r="AR9" s="657"/>
      <c r="AS9" s="657"/>
      <c r="AT9" s="657"/>
      <c r="AU9" s="657"/>
      <c r="AV9" s="657"/>
      <c r="AW9" s="657"/>
      <c r="AX9" s="657"/>
      <c r="AY9" s="657"/>
      <c r="AZ9" s="657"/>
      <c r="BA9" s="657"/>
      <c r="BB9" s="657"/>
      <c r="BC9" s="657"/>
      <c r="BD9" s="657"/>
      <c r="BE9" s="657"/>
      <c r="BF9" s="658"/>
      <c r="BG9" s="659">
        <v>4236046</v>
      </c>
      <c r="BH9" s="660"/>
      <c r="BI9" s="660"/>
      <c r="BJ9" s="660"/>
      <c r="BK9" s="660"/>
      <c r="BL9" s="660"/>
      <c r="BM9" s="660"/>
      <c r="BN9" s="661"/>
      <c r="BO9" s="662">
        <v>32</v>
      </c>
      <c r="BP9" s="662"/>
      <c r="BQ9" s="662"/>
      <c r="BR9" s="662"/>
      <c r="BS9" s="668" t="s">
        <v>124</v>
      </c>
      <c r="BT9" s="660"/>
      <c r="BU9" s="660"/>
      <c r="BV9" s="660"/>
      <c r="BW9" s="660"/>
      <c r="BX9" s="660"/>
      <c r="BY9" s="660"/>
      <c r="BZ9" s="660"/>
      <c r="CA9" s="660"/>
      <c r="CB9" s="669"/>
      <c r="CD9" s="674" t="s">
        <v>237</v>
      </c>
      <c r="CE9" s="675"/>
      <c r="CF9" s="675"/>
      <c r="CG9" s="675"/>
      <c r="CH9" s="675"/>
      <c r="CI9" s="675"/>
      <c r="CJ9" s="675"/>
      <c r="CK9" s="675"/>
      <c r="CL9" s="675"/>
      <c r="CM9" s="675"/>
      <c r="CN9" s="675"/>
      <c r="CO9" s="675"/>
      <c r="CP9" s="675"/>
      <c r="CQ9" s="676"/>
      <c r="CR9" s="659">
        <v>3875523</v>
      </c>
      <c r="CS9" s="660"/>
      <c r="CT9" s="660"/>
      <c r="CU9" s="660"/>
      <c r="CV9" s="660"/>
      <c r="CW9" s="660"/>
      <c r="CX9" s="660"/>
      <c r="CY9" s="661"/>
      <c r="CZ9" s="662">
        <v>7.8</v>
      </c>
      <c r="DA9" s="662"/>
      <c r="DB9" s="662"/>
      <c r="DC9" s="662"/>
      <c r="DD9" s="668">
        <v>152626</v>
      </c>
      <c r="DE9" s="660"/>
      <c r="DF9" s="660"/>
      <c r="DG9" s="660"/>
      <c r="DH9" s="660"/>
      <c r="DI9" s="660"/>
      <c r="DJ9" s="660"/>
      <c r="DK9" s="660"/>
      <c r="DL9" s="660"/>
      <c r="DM9" s="660"/>
      <c r="DN9" s="660"/>
      <c r="DO9" s="660"/>
      <c r="DP9" s="661"/>
      <c r="DQ9" s="668">
        <v>2506404</v>
      </c>
      <c r="DR9" s="660"/>
      <c r="DS9" s="660"/>
      <c r="DT9" s="660"/>
      <c r="DU9" s="660"/>
      <c r="DV9" s="660"/>
      <c r="DW9" s="660"/>
      <c r="DX9" s="660"/>
      <c r="DY9" s="660"/>
      <c r="DZ9" s="660"/>
      <c r="EA9" s="660"/>
      <c r="EB9" s="660"/>
      <c r="EC9" s="669"/>
    </row>
    <row r="10" spans="2:143" ht="11.25" customHeight="1" x14ac:dyDescent="0.15">
      <c r="B10" s="656" t="s">
        <v>238</v>
      </c>
      <c r="C10" s="657"/>
      <c r="D10" s="657"/>
      <c r="E10" s="657"/>
      <c r="F10" s="657"/>
      <c r="G10" s="657"/>
      <c r="H10" s="657"/>
      <c r="I10" s="657"/>
      <c r="J10" s="657"/>
      <c r="K10" s="657"/>
      <c r="L10" s="657"/>
      <c r="M10" s="657"/>
      <c r="N10" s="657"/>
      <c r="O10" s="657"/>
      <c r="P10" s="657"/>
      <c r="Q10" s="658"/>
      <c r="R10" s="659" t="s">
        <v>228</v>
      </c>
      <c r="S10" s="660"/>
      <c r="T10" s="660"/>
      <c r="U10" s="660"/>
      <c r="V10" s="660"/>
      <c r="W10" s="660"/>
      <c r="X10" s="660"/>
      <c r="Y10" s="661"/>
      <c r="Z10" s="662" t="s">
        <v>228</v>
      </c>
      <c r="AA10" s="662"/>
      <c r="AB10" s="662"/>
      <c r="AC10" s="662"/>
      <c r="AD10" s="663" t="s">
        <v>228</v>
      </c>
      <c r="AE10" s="663"/>
      <c r="AF10" s="663"/>
      <c r="AG10" s="663"/>
      <c r="AH10" s="663"/>
      <c r="AI10" s="663"/>
      <c r="AJ10" s="663"/>
      <c r="AK10" s="663"/>
      <c r="AL10" s="664" t="s">
        <v>228</v>
      </c>
      <c r="AM10" s="665"/>
      <c r="AN10" s="665"/>
      <c r="AO10" s="666"/>
      <c r="AP10" s="656" t="s">
        <v>239</v>
      </c>
      <c r="AQ10" s="657"/>
      <c r="AR10" s="657"/>
      <c r="AS10" s="657"/>
      <c r="AT10" s="657"/>
      <c r="AU10" s="657"/>
      <c r="AV10" s="657"/>
      <c r="AW10" s="657"/>
      <c r="AX10" s="657"/>
      <c r="AY10" s="657"/>
      <c r="AZ10" s="657"/>
      <c r="BA10" s="657"/>
      <c r="BB10" s="657"/>
      <c r="BC10" s="657"/>
      <c r="BD10" s="657"/>
      <c r="BE10" s="657"/>
      <c r="BF10" s="658"/>
      <c r="BG10" s="659">
        <v>326037</v>
      </c>
      <c r="BH10" s="660"/>
      <c r="BI10" s="660"/>
      <c r="BJ10" s="660"/>
      <c r="BK10" s="660"/>
      <c r="BL10" s="660"/>
      <c r="BM10" s="660"/>
      <c r="BN10" s="661"/>
      <c r="BO10" s="662">
        <v>2.5</v>
      </c>
      <c r="BP10" s="662"/>
      <c r="BQ10" s="662"/>
      <c r="BR10" s="662"/>
      <c r="BS10" s="668" t="s">
        <v>124</v>
      </c>
      <c r="BT10" s="660"/>
      <c r="BU10" s="660"/>
      <c r="BV10" s="660"/>
      <c r="BW10" s="660"/>
      <c r="BX10" s="660"/>
      <c r="BY10" s="660"/>
      <c r="BZ10" s="660"/>
      <c r="CA10" s="660"/>
      <c r="CB10" s="669"/>
      <c r="CD10" s="674" t="s">
        <v>240</v>
      </c>
      <c r="CE10" s="675"/>
      <c r="CF10" s="675"/>
      <c r="CG10" s="675"/>
      <c r="CH10" s="675"/>
      <c r="CI10" s="675"/>
      <c r="CJ10" s="675"/>
      <c r="CK10" s="675"/>
      <c r="CL10" s="675"/>
      <c r="CM10" s="675"/>
      <c r="CN10" s="675"/>
      <c r="CO10" s="675"/>
      <c r="CP10" s="675"/>
      <c r="CQ10" s="676"/>
      <c r="CR10" s="659">
        <v>304660</v>
      </c>
      <c r="CS10" s="660"/>
      <c r="CT10" s="660"/>
      <c r="CU10" s="660"/>
      <c r="CV10" s="660"/>
      <c r="CW10" s="660"/>
      <c r="CX10" s="660"/>
      <c r="CY10" s="661"/>
      <c r="CZ10" s="662">
        <v>0.6</v>
      </c>
      <c r="DA10" s="662"/>
      <c r="DB10" s="662"/>
      <c r="DC10" s="662"/>
      <c r="DD10" s="668" t="s">
        <v>228</v>
      </c>
      <c r="DE10" s="660"/>
      <c r="DF10" s="660"/>
      <c r="DG10" s="660"/>
      <c r="DH10" s="660"/>
      <c r="DI10" s="660"/>
      <c r="DJ10" s="660"/>
      <c r="DK10" s="660"/>
      <c r="DL10" s="660"/>
      <c r="DM10" s="660"/>
      <c r="DN10" s="660"/>
      <c r="DO10" s="660"/>
      <c r="DP10" s="661"/>
      <c r="DQ10" s="668">
        <v>167414</v>
      </c>
      <c r="DR10" s="660"/>
      <c r="DS10" s="660"/>
      <c r="DT10" s="660"/>
      <c r="DU10" s="660"/>
      <c r="DV10" s="660"/>
      <c r="DW10" s="660"/>
      <c r="DX10" s="660"/>
      <c r="DY10" s="660"/>
      <c r="DZ10" s="660"/>
      <c r="EA10" s="660"/>
      <c r="EB10" s="660"/>
      <c r="EC10" s="669"/>
    </row>
    <row r="11" spans="2:143" ht="11.25" customHeight="1" x14ac:dyDescent="0.15">
      <c r="B11" s="656" t="s">
        <v>241</v>
      </c>
      <c r="C11" s="657"/>
      <c r="D11" s="657"/>
      <c r="E11" s="657"/>
      <c r="F11" s="657"/>
      <c r="G11" s="657"/>
      <c r="H11" s="657"/>
      <c r="I11" s="657"/>
      <c r="J11" s="657"/>
      <c r="K11" s="657"/>
      <c r="L11" s="657"/>
      <c r="M11" s="657"/>
      <c r="N11" s="657"/>
      <c r="O11" s="657"/>
      <c r="P11" s="657"/>
      <c r="Q11" s="658"/>
      <c r="R11" s="659" t="s">
        <v>228</v>
      </c>
      <c r="S11" s="660"/>
      <c r="T11" s="660"/>
      <c r="U11" s="660"/>
      <c r="V11" s="660"/>
      <c r="W11" s="660"/>
      <c r="X11" s="660"/>
      <c r="Y11" s="661"/>
      <c r="Z11" s="662" t="s">
        <v>228</v>
      </c>
      <c r="AA11" s="662"/>
      <c r="AB11" s="662"/>
      <c r="AC11" s="662"/>
      <c r="AD11" s="663" t="s">
        <v>228</v>
      </c>
      <c r="AE11" s="663"/>
      <c r="AF11" s="663"/>
      <c r="AG11" s="663"/>
      <c r="AH11" s="663"/>
      <c r="AI11" s="663"/>
      <c r="AJ11" s="663"/>
      <c r="AK11" s="663"/>
      <c r="AL11" s="664" t="s">
        <v>228</v>
      </c>
      <c r="AM11" s="665"/>
      <c r="AN11" s="665"/>
      <c r="AO11" s="666"/>
      <c r="AP11" s="656" t="s">
        <v>242</v>
      </c>
      <c r="AQ11" s="657"/>
      <c r="AR11" s="657"/>
      <c r="AS11" s="657"/>
      <c r="AT11" s="657"/>
      <c r="AU11" s="657"/>
      <c r="AV11" s="657"/>
      <c r="AW11" s="657"/>
      <c r="AX11" s="657"/>
      <c r="AY11" s="657"/>
      <c r="AZ11" s="657"/>
      <c r="BA11" s="657"/>
      <c r="BB11" s="657"/>
      <c r="BC11" s="657"/>
      <c r="BD11" s="657"/>
      <c r="BE11" s="657"/>
      <c r="BF11" s="658"/>
      <c r="BG11" s="659">
        <v>772884</v>
      </c>
      <c r="BH11" s="660"/>
      <c r="BI11" s="660"/>
      <c r="BJ11" s="660"/>
      <c r="BK11" s="660"/>
      <c r="BL11" s="660"/>
      <c r="BM11" s="660"/>
      <c r="BN11" s="661"/>
      <c r="BO11" s="662">
        <v>5.8</v>
      </c>
      <c r="BP11" s="662"/>
      <c r="BQ11" s="662"/>
      <c r="BR11" s="662"/>
      <c r="BS11" s="668">
        <v>152577</v>
      </c>
      <c r="BT11" s="660"/>
      <c r="BU11" s="660"/>
      <c r="BV11" s="660"/>
      <c r="BW11" s="660"/>
      <c r="BX11" s="660"/>
      <c r="BY11" s="660"/>
      <c r="BZ11" s="660"/>
      <c r="CA11" s="660"/>
      <c r="CB11" s="669"/>
      <c r="CD11" s="674" t="s">
        <v>243</v>
      </c>
      <c r="CE11" s="675"/>
      <c r="CF11" s="675"/>
      <c r="CG11" s="675"/>
      <c r="CH11" s="675"/>
      <c r="CI11" s="675"/>
      <c r="CJ11" s="675"/>
      <c r="CK11" s="675"/>
      <c r="CL11" s="675"/>
      <c r="CM11" s="675"/>
      <c r="CN11" s="675"/>
      <c r="CO11" s="675"/>
      <c r="CP11" s="675"/>
      <c r="CQ11" s="676"/>
      <c r="CR11" s="659">
        <v>1749236</v>
      </c>
      <c r="CS11" s="660"/>
      <c r="CT11" s="660"/>
      <c r="CU11" s="660"/>
      <c r="CV11" s="660"/>
      <c r="CW11" s="660"/>
      <c r="CX11" s="660"/>
      <c r="CY11" s="661"/>
      <c r="CZ11" s="662">
        <v>3.5</v>
      </c>
      <c r="DA11" s="662"/>
      <c r="DB11" s="662"/>
      <c r="DC11" s="662"/>
      <c r="DD11" s="668">
        <v>363503</v>
      </c>
      <c r="DE11" s="660"/>
      <c r="DF11" s="660"/>
      <c r="DG11" s="660"/>
      <c r="DH11" s="660"/>
      <c r="DI11" s="660"/>
      <c r="DJ11" s="660"/>
      <c r="DK11" s="660"/>
      <c r="DL11" s="660"/>
      <c r="DM11" s="660"/>
      <c r="DN11" s="660"/>
      <c r="DO11" s="660"/>
      <c r="DP11" s="661"/>
      <c r="DQ11" s="668">
        <v>999351</v>
      </c>
      <c r="DR11" s="660"/>
      <c r="DS11" s="660"/>
      <c r="DT11" s="660"/>
      <c r="DU11" s="660"/>
      <c r="DV11" s="660"/>
      <c r="DW11" s="660"/>
      <c r="DX11" s="660"/>
      <c r="DY11" s="660"/>
      <c r="DZ11" s="660"/>
      <c r="EA11" s="660"/>
      <c r="EB11" s="660"/>
      <c r="EC11" s="669"/>
    </row>
    <row r="12" spans="2:143" ht="11.25" customHeight="1" x14ac:dyDescent="0.15">
      <c r="B12" s="656" t="s">
        <v>244</v>
      </c>
      <c r="C12" s="657"/>
      <c r="D12" s="657"/>
      <c r="E12" s="657"/>
      <c r="F12" s="657"/>
      <c r="G12" s="657"/>
      <c r="H12" s="657"/>
      <c r="I12" s="657"/>
      <c r="J12" s="657"/>
      <c r="K12" s="657"/>
      <c r="L12" s="657"/>
      <c r="M12" s="657"/>
      <c r="N12" s="657"/>
      <c r="O12" s="657"/>
      <c r="P12" s="657"/>
      <c r="Q12" s="658"/>
      <c r="R12" s="659">
        <v>1911438</v>
      </c>
      <c r="S12" s="660"/>
      <c r="T12" s="660"/>
      <c r="U12" s="660"/>
      <c r="V12" s="660"/>
      <c r="W12" s="660"/>
      <c r="X12" s="660"/>
      <c r="Y12" s="661"/>
      <c r="Z12" s="662">
        <v>3.7</v>
      </c>
      <c r="AA12" s="662"/>
      <c r="AB12" s="662"/>
      <c r="AC12" s="662"/>
      <c r="AD12" s="663">
        <v>1911438</v>
      </c>
      <c r="AE12" s="663"/>
      <c r="AF12" s="663"/>
      <c r="AG12" s="663"/>
      <c r="AH12" s="663"/>
      <c r="AI12" s="663"/>
      <c r="AJ12" s="663"/>
      <c r="AK12" s="663"/>
      <c r="AL12" s="664">
        <v>7.3</v>
      </c>
      <c r="AM12" s="665"/>
      <c r="AN12" s="665"/>
      <c r="AO12" s="666"/>
      <c r="AP12" s="656" t="s">
        <v>245</v>
      </c>
      <c r="AQ12" s="657"/>
      <c r="AR12" s="657"/>
      <c r="AS12" s="657"/>
      <c r="AT12" s="657"/>
      <c r="AU12" s="657"/>
      <c r="AV12" s="657"/>
      <c r="AW12" s="657"/>
      <c r="AX12" s="657"/>
      <c r="AY12" s="657"/>
      <c r="AZ12" s="657"/>
      <c r="BA12" s="657"/>
      <c r="BB12" s="657"/>
      <c r="BC12" s="657"/>
      <c r="BD12" s="657"/>
      <c r="BE12" s="657"/>
      <c r="BF12" s="658"/>
      <c r="BG12" s="659">
        <v>5949070</v>
      </c>
      <c r="BH12" s="660"/>
      <c r="BI12" s="660"/>
      <c r="BJ12" s="660"/>
      <c r="BK12" s="660"/>
      <c r="BL12" s="660"/>
      <c r="BM12" s="660"/>
      <c r="BN12" s="661"/>
      <c r="BO12" s="662">
        <v>44.9</v>
      </c>
      <c r="BP12" s="662"/>
      <c r="BQ12" s="662"/>
      <c r="BR12" s="662"/>
      <c r="BS12" s="668" t="s">
        <v>228</v>
      </c>
      <c r="BT12" s="660"/>
      <c r="BU12" s="660"/>
      <c r="BV12" s="660"/>
      <c r="BW12" s="660"/>
      <c r="BX12" s="660"/>
      <c r="BY12" s="660"/>
      <c r="BZ12" s="660"/>
      <c r="CA12" s="660"/>
      <c r="CB12" s="669"/>
      <c r="CD12" s="674" t="s">
        <v>246</v>
      </c>
      <c r="CE12" s="675"/>
      <c r="CF12" s="675"/>
      <c r="CG12" s="675"/>
      <c r="CH12" s="675"/>
      <c r="CI12" s="675"/>
      <c r="CJ12" s="675"/>
      <c r="CK12" s="675"/>
      <c r="CL12" s="675"/>
      <c r="CM12" s="675"/>
      <c r="CN12" s="675"/>
      <c r="CO12" s="675"/>
      <c r="CP12" s="675"/>
      <c r="CQ12" s="676"/>
      <c r="CR12" s="659">
        <v>1616283</v>
      </c>
      <c r="CS12" s="660"/>
      <c r="CT12" s="660"/>
      <c r="CU12" s="660"/>
      <c r="CV12" s="660"/>
      <c r="CW12" s="660"/>
      <c r="CX12" s="660"/>
      <c r="CY12" s="661"/>
      <c r="CZ12" s="662">
        <v>3.2</v>
      </c>
      <c r="DA12" s="662"/>
      <c r="DB12" s="662"/>
      <c r="DC12" s="662"/>
      <c r="DD12" s="668">
        <v>787627</v>
      </c>
      <c r="DE12" s="660"/>
      <c r="DF12" s="660"/>
      <c r="DG12" s="660"/>
      <c r="DH12" s="660"/>
      <c r="DI12" s="660"/>
      <c r="DJ12" s="660"/>
      <c r="DK12" s="660"/>
      <c r="DL12" s="660"/>
      <c r="DM12" s="660"/>
      <c r="DN12" s="660"/>
      <c r="DO12" s="660"/>
      <c r="DP12" s="661"/>
      <c r="DQ12" s="668">
        <v>1231249</v>
      </c>
      <c r="DR12" s="660"/>
      <c r="DS12" s="660"/>
      <c r="DT12" s="660"/>
      <c r="DU12" s="660"/>
      <c r="DV12" s="660"/>
      <c r="DW12" s="660"/>
      <c r="DX12" s="660"/>
      <c r="DY12" s="660"/>
      <c r="DZ12" s="660"/>
      <c r="EA12" s="660"/>
      <c r="EB12" s="660"/>
      <c r="EC12" s="669"/>
    </row>
    <row r="13" spans="2:143" ht="11.25" customHeight="1" x14ac:dyDescent="0.15">
      <c r="B13" s="656" t="s">
        <v>247</v>
      </c>
      <c r="C13" s="657"/>
      <c r="D13" s="657"/>
      <c r="E13" s="657"/>
      <c r="F13" s="657"/>
      <c r="G13" s="657"/>
      <c r="H13" s="657"/>
      <c r="I13" s="657"/>
      <c r="J13" s="657"/>
      <c r="K13" s="657"/>
      <c r="L13" s="657"/>
      <c r="M13" s="657"/>
      <c r="N13" s="657"/>
      <c r="O13" s="657"/>
      <c r="P13" s="657"/>
      <c r="Q13" s="658"/>
      <c r="R13" s="659">
        <v>7948</v>
      </c>
      <c r="S13" s="660"/>
      <c r="T13" s="660"/>
      <c r="U13" s="660"/>
      <c r="V13" s="660"/>
      <c r="W13" s="660"/>
      <c r="X13" s="660"/>
      <c r="Y13" s="661"/>
      <c r="Z13" s="662">
        <v>0</v>
      </c>
      <c r="AA13" s="662"/>
      <c r="AB13" s="662"/>
      <c r="AC13" s="662"/>
      <c r="AD13" s="663">
        <v>7948</v>
      </c>
      <c r="AE13" s="663"/>
      <c r="AF13" s="663"/>
      <c r="AG13" s="663"/>
      <c r="AH13" s="663"/>
      <c r="AI13" s="663"/>
      <c r="AJ13" s="663"/>
      <c r="AK13" s="663"/>
      <c r="AL13" s="664">
        <v>0</v>
      </c>
      <c r="AM13" s="665"/>
      <c r="AN13" s="665"/>
      <c r="AO13" s="666"/>
      <c r="AP13" s="656" t="s">
        <v>248</v>
      </c>
      <c r="AQ13" s="657"/>
      <c r="AR13" s="657"/>
      <c r="AS13" s="657"/>
      <c r="AT13" s="657"/>
      <c r="AU13" s="657"/>
      <c r="AV13" s="657"/>
      <c r="AW13" s="657"/>
      <c r="AX13" s="657"/>
      <c r="AY13" s="657"/>
      <c r="AZ13" s="657"/>
      <c r="BA13" s="657"/>
      <c r="BB13" s="657"/>
      <c r="BC13" s="657"/>
      <c r="BD13" s="657"/>
      <c r="BE13" s="657"/>
      <c r="BF13" s="658"/>
      <c r="BG13" s="659">
        <v>5904753</v>
      </c>
      <c r="BH13" s="660"/>
      <c r="BI13" s="660"/>
      <c r="BJ13" s="660"/>
      <c r="BK13" s="660"/>
      <c r="BL13" s="660"/>
      <c r="BM13" s="660"/>
      <c r="BN13" s="661"/>
      <c r="BO13" s="662">
        <v>44.6</v>
      </c>
      <c r="BP13" s="662"/>
      <c r="BQ13" s="662"/>
      <c r="BR13" s="662"/>
      <c r="BS13" s="668" t="s">
        <v>228</v>
      </c>
      <c r="BT13" s="660"/>
      <c r="BU13" s="660"/>
      <c r="BV13" s="660"/>
      <c r="BW13" s="660"/>
      <c r="BX13" s="660"/>
      <c r="BY13" s="660"/>
      <c r="BZ13" s="660"/>
      <c r="CA13" s="660"/>
      <c r="CB13" s="669"/>
      <c r="CD13" s="674" t="s">
        <v>249</v>
      </c>
      <c r="CE13" s="675"/>
      <c r="CF13" s="675"/>
      <c r="CG13" s="675"/>
      <c r="CH13" s="675"/>
      <c r="CI13" s="675"/>
      <c r="CJ13" s="675"/>
      <c r="CK13" s="675"/>
      <c r="CL13" s="675"/>
      <c r="CM13" s="675"/>
      <c r="CN13" s="675"/>
      <c r="CO13" s="675"/>
      <c r="CP13" s="675"/>
      <c r="CQ13" s="676"/>
      <c r="CR13" s="659">
        <v>4983897</v>
      </c>
      <c r="CS13" s="660"/>
      <c r="CT13" s="660"/>
      <c r="CU13" s="660"/>
      <c r="CV13" s="660"/>
      <c r="CW13" s="660"/>
      <c r="CX13" s="660"/>
      <c r="CY13" s="661"/>
      <c r="CZ13" s="662">
        <v>10</v>
      </c>
      <c r="DA13" s="662"/>
      <c r="DB13" s="662"/>
      <c r="DC13" s="662"/>
      <c r="DD13" s="668">
        <v>1925961</v>
      </c>
      <c r="DE13" s="660"/>
      <c r="DF13" s="660"/>
      <c r="DG13" s="660"/>
      <c r="DH13" s="660"/>
      <c r="DI13" s="660"/>
      <c r="DJ13" s="660"/>
      <c r="DK13" s="660"/>
      <c r="DL13" s="660"/>
      <c r="DM13" s="660"/>
      <c r="DN13" s="660"/>
      <c r="DO13" s="660"/>
      <c r="DP13" s="661"/>
      <c r="DQ13" s="668">
        <v>2865485</v>
      </c>
      <c r="DR13" s="660"/>
      <c r="DS13" s="660"/>
      <c r="DT13" s="660"/>
      <c r="DU13" s="660"/>
      <c r="DV13" s="660"/>
      <c r="DW13" s="660"/>
      <c r="DX13" s="660"/>
      <c r="DY13" s="660"/>
      <c r="DZ13" s="660"/>
      <c r="EA13" s="660"/>
      <c r="EB13" s="660"/>
      <c r="EC13" s="669"/>
    </row>
    <row r="14" spans="2:143" ht="11.25" customHeight="1" x14ac:dyDescent="0.15">
      <c r="B14" s="656" t="s">
        <v>250</v>
      </c>
      <c r="C14" s="657"/>
      <c r="D14" s="657"/>
      <c r="E14" s="657"/>
      <c r="F14" s="657"/>
      <c r="G14" s="657"/>
      <c r="H14" s="657"/>
      <c r="I14" s="657"/>
      <c r="J14" s="657"/>
      <c r="K14" s="657"/>
      <c r="L14" s="657"/>
      <c r="M14" s="657"/>
      <c r="N14" s="657"/>
      <c r="O14" s="657"/>
      <c r="P14" s="657"/>
      <c r="Q14" s="658"/>
      <c r="R14" s="659" t="s">
        <v>228</v>
      </c>
      <c r="S14" s="660"/>
      <c r="T14" s="660"/>
      <c r="U14" s="660"/>
      <c r="V14" s="660"/>
      <c r="W14" s="660"/>
      <c r="X14" s="660"/>
      <c r="Y14" s="661"/>
      <c r="Z14" s="662" t="s">
        <v>228</v>
      </c>
      <c r="AA14" s="662"/>
      <c r="AB14" s="662"/>
      <c r="AC14" s="662"/>
      <c r="AD14" s="663" t="s">
        <v>228</v>
      </c>
      <c r="AE14" s="663"/>
      <c r="AF14" s="663"/>
      <c r="AG14" s="663"/>
      <c r="AH14" s="663"/>
      <c r="AI14" s="663"/>
      <c r="AJ14" s="663"/>
      <c r="AK14" s="663"/>
      <c r="AL14" s="664" t="s">
        <v>228</v>
      </c>
      <c r="AM14" s="665"/>
      <c r="AN14" s="665"/>
      <c r="AO14" s="666"/>
      <c r="AP14" s="656" t="s">
        <v>251</v>
      </c>
      <c r="AQ14" s="657"/>
      <c r="AR14" s="657"/>
      <c r="AS14" s="657"/>
      <c r="AT14" s="657"/>
      <c r="AU14" s="657"/>
      <c r="AV14" s="657"/>
      <c r="AW14" s="657"/>
      <c r="AX14" s="657"/>
      <c r="AY14" s="657"/>
      <c r="AZ14" s="657"/>
      <c r="BA14" s="657"/>
      <c r="BB14" s="657"/>
      <c r="BC14" s="657"/>
      <c r="BD14" s="657"/>
      <c r="BE14" s="657"/>
      <c r="BF14" s="658"/>
      <c r="BG14" s="659">
        <v>374731</v>
      </c>
      <c r="BH14" s="660"/>
      <c r="BI14" s="660"/>
      <c r="BJ14" s="660"/>
      <c r="BK14" s="660"/>
      <c r="BL14" s="660"/>
      <c r="BM14" s="660"/>
      <c r="BN14" s="661"/>
      <c r="BO14" s="662">
        <v>2.8</v>
      </c>
      <c r="BP14" s="662"/>
      <c r="BQ14" s="662"/>
      <c r="BR14" s="662"/>
      <c r="BS14" s="668" t="s">
        <v>124</v>
      </c>
      <c r="BT14" s="660"/>
      <c r="BU14" s="660"/>
      <c r="BV14" s="660"/>
      <c r="BW14" s="660"/>
      <c r="BX14" s="660"/>
      <c r="BY14" s="660"/>
      <c r="BZ14" s="660"/>
      <c r="CA14" s="660"/>
      <c r="CB14" s="669"/>
      <c r="CD14" s="674" t="s">
        <v>252</v>
      </c>
      <c r="CE14" s="675"/>
      <c r="CF14" s="675"/>
      <c r="CG14" s="675"/>
      <c r="CH14" s="675"/>
      <c r="CI14" s="675"/>
      <c r="CJ14" s="675"/>
      <c r="CK14" s="675"/>
      <c r="CL14" s="675"/>
      <c r="CM14" s="675"/>
      <c r="CN14" s="675"/>
      <c r="CO14" s="675"/>
      <c r="CP14" s="675"/>
      <c r="CQ14" s="676"/>
      <c r="CR14" s="659">
        <v>1761510</v>
      </c>
      <c r="CS14" s="660"/>
      <c r="CT14" s="660"/>
      <c r="CU14" s="660"/>
      <c r="CV14" s="660"/>
      <c r="CW14" s="660"/>
      <c r="CX14" s="660"/>
      <c r="CY14" s="661"/>
      <c r="CZ14" s="662">
        <v>3.5</v>
      </c>
      <c r="DA14" s="662"/>
      <c r="DB14" s="662"/>
      <c r="DC14" s="662"/>
      <c r="DD14" s="668">
        <v>87191</v>
      </c>
      <c r="DE14" s="660"/>
      <c r="DF14" s="660"/>
      <c r="DG14" s="660"/>
      <c r="DH14" s="660"/>
      <c r="DI14" s="660"/>
      <c r="DJ14" s="660"/>
      <c r="DK14" s="660"/>
      <c r="DL14" s="660"/>
      <c r="DM14" s="660"/>
      <c r="DN14" s="660"/>
      <c r="DO14" s="660"/>
      <c r="DP14" s="661"/>
      <c r="DQ14" s="668">
        <v>1673381</v>
      </c>
      <c r="DR14" s="660"/>
      <c r="DS14" s="660"/>
      <c r="DT14" s="660"/>
      <c r="DU14" s="660"/>
      <c r="DV14" s="660"/>
      <c r="DW14" s="660"/>
      <c r="DX14" s="660"/>
      <c r="DY14" s="660"/>
      <c r="DZ14" s="660"/>
      <c r="EA14" s="660"/>
      <c r="EB14" s="660"/>
      <c r="EC14" s="669"/>
    </row>
    <row r="15" spans="2:143" ht="11.25" customHeight="1" x14ac:dyDescent="0.15">
      <c r="B15" s="656" t="s">
        <v>253</v>
      </c>
      <c r="C15" s="657"/>
      <c r="D15" s="657"/>
      <c r="E15" s="657"/>
      <c r="F15" s="657"/>
      <c r="G15" s="657"/>
      <c r="H15" s="657"/>
      <c r="I15" s="657"/>
      <c r="J15" s="657"/>
      <c r="K15" s="657"/>
      <c r="L15" s="657"/>
      <c r="M15" s="657"/>
      <c r="N15" s="657"/>
      <c r="O15" s="657"/>
      <c r="P15" s="657"/>
      <c r="Q15" s="658"/>
      <c r="R15" s="659">
        <v>127108</v>
      </c>
      <c r="S15" s="660"/>
      <c r="T15" s="660"/>
      <c r="U15" s="660"/>
      <c r="V15" s="660"/>
      <c r="W15" s="660"/>
      <c r="X15" s="660"/>
      <c r="Y15" s="661"/>
      <c r="Z15" s="662">
        <v>0.2</v>
      </c>
      <c r="AA15" s="662"/>
      <c r="AB15" s="662"/>
      <c r="AC15" s="662"/>
      <c r="AD15" s="663">
        <v>127108</v>
      </c>
      <c r="AE15" s="663"/>
      <c r="AF15" s="663"/>
      <c r="AG15" s="663"/>
      <c r="AH15" s="663"/>
      <c r="AI15" s="663"/>
      <c r="AJ15" s="663"/>
      <c r="AK15" s="663"/>
      <c r="AL15" s="664">
        <v>0.5</v>
      </c>
      <c r="AM15" s="665"/>
      <c r="AN15" s="665"/>
      <c r="AO15" s="666"/>
      <c r="AP15" s="656" t="s">
        <v>254</v>
      </c>
      <c r="AQ15" s="657"/>
      <c r="AR15" s="657"/>
      <c r="AS15" s="657"/>
      <c r="AT15" s="657"/>
      <c r="AU15" s="657"/>
      <c r="AV15" s="657"/>
      <c r="AW15" s="657"/>
      <c r="AX15" s="657"/>
      <c r="AY15" s="657"/>
      <c r="AZ15" s="657"/>
      <c r="BA15" s="657"/>
      <c r="BB15" s="657"/>
      <c r="BC15" s="657"/>
      <c r="BD15" s="657"/>
      <c r="BE15" s="657"/>
      <c r="BF15" s="658"/>
      <c r="BG15" s="659">
        <v>750729</v>
      </c>
      <c r="BH15" s="660"/>
      <c r="BI15" s="660"/>
      <c r="BJ15" s="660"/>
      <c r="BK15" s="660"/>
      <c r="BL15" s="660"/>
      <c r="BM15" s="660"/>
      <c r="BN15" s="661"/>
      <c r="BO15" s="662">
        <v>5.7</v>
      </c>
      <c r="BP15" s="662"/>
      <c r="BQ15" s="662"/>
      <c r="BR15" s="662"/>
      <c r="BS15" s="668" t="s">
        <v>124</v>
      </c>
      <c r="BT15" s="660"/>
      <c r="BU15" s="660"/>
      <c r="BV15" s="660"/>
      <c r="BW15" s="660"/>
      <c r="BX15" s="660"/>
      <c r="BY15" s="660"/>
      <c r="BZ15" s="660"/>
      <c r="CA15" s="660"/>
      <c r="CB15" s="669"/>
      <c r="CD15" s="674" t="s">
        <v>255</v>
      </c>
      <c r="CE15" s="675"/>
      <c r="CF15" s="675"/>
      <c r="CG15" s="675"/>
      <c r="CH15" s="675"/>
      <c r="CI15" s="675"/>
      <c r="CJ15" s="675"/>
      <c r="CK15" s="675"/>
      <c r="CL15" s="675"/>
      <c r="CM15" s="675"/>
      <c r="CN15" s="675"/>
      <c r="CO15" s="675"/>
      <c r="CP15" s="675"/>
      <c r="CQ15" s="676"/>
      <c r="CR15" s="659">
        <v>7138775</v>
      </c>
      <c r="CS15" s="660"/>
      <c r="CT15" s="660"/>
      <c r="CU15" s="660"/>
      <c r="CV15" s="660"/>
      <c r="CW15" s="660"/>
      <c r="CX15" s="660"/>
      <c r="CY15" s="661"/>
      <c r="CZ15" s="662">
        <v>14.3</v>
      </c>
      <c r="DA15" s="662"/>
      <c r="DB15" s="662"/>
      <c r="DC15" s="662"/>
      <c r="DD15" s="668">
        <v>3861744</v>
      </c>
      <c r="DE15" s="660"/>
      <c r="DF15" s="660"/>
      <c r="DG15" s="660"/>
      <c r="DH15" s="660"/>
      <c r="DI15" s="660"/>
      <c r="DJ15" s="660"/>
      <c r="DK15" s="660"/>
      <c r="DL15" s="660"/>
      <c r="DM15" s="660"/>
      <c r="DN15" s="660"/>
      <c r="DO15" s="660"/>
      <c r="DP15" s="661"/>
      <c r="DQ15" s="668">
        <v>2922469</v>
      </c>
      <c r="DR15" s="660"/>
      <c r="DS15" s="660"/>
      <c r="DT15" s="660"/>
      <c r="DU15" s="660"/>
      <c r="DV15" s="660"/>
      <c r="DW15" s="660"/>
      <c r="DX15" s="660"/>
      <c r="DY15" s="660"/>
      <c r="DZ15" s="660"/>
      <c r="EA15" s="660"/>
      <c r="EB15" s="660"/>
      <c r="EC15" s="669"/>
    </row>
    <row r="16" spans="2:143" ht="11.25" customHeight="1" x14ac:dyDescent="0.15">
      <c r="B16" s="656" t="s">
        <v>256</v>
      </c>
      <c r="C16" s="657"/>
      <c r="D16" s="657"/>
      <c r="E16" s="657"/>
      <c r="F16" s="657"/>
      <c r="G16" s="657"/>
      <c r="H16" s="657"/>
      <c r="I16" s="657"/>
      <c r="J16" s="657"/>
      <c r="K16" s="657"/>
      <c r="L16" s="657"/>
      <c r="M16" s="657"/>
      <c r="N16" s="657"/>
      <c r="O16" s="657"/>
      <c r="P16" s="657"/>
      <c r="Q16" s="658"/>
      <c r="R16" s="659" t="s">
        <v>228</v>
      </c>
      <c r="S16" s="660"/>
      <c r="T16" s="660"/>
      <c r="U16" s="660"/>
      <c r="V16" s="660"/>
      <c r="W16" s="660"/>
      <c r="X16" s="660"/>
      <c r="Y16" s="661"/>
      <c r="Z16" s="662" t="s">
        <v>228</v>
      </c>
      <c r="AA16" s="662"/>
      <c r="AB16" s="662"/>
      <c r="AC16" s="662"/>
      <c r="AD16" s="663" t="s">
        <v>228</v>
      </c>
      <c r="AE16" s="663"/>
      <c r="AF16" s="663"/>
      <c r="AG16" s="663"/>
      <c r="AH16" s="663"/>
      <c r="AI16" s="663"/>
      <c r="AJ16" s="663"/>
      <c r="AK16" s="663"/>
      <c r="AL16" s="664" t="s">
        <v>228</v>
      </c>
      <c r="AM16" s="665"/>
      <c r="AN16" s="665"/>
      <c r="AO16" s="666"/>
      <c r="AP16" s="656" t="s">
        <v>257</v>
      </c>
      <c r="AQ16" s="657"/>
      <c r="AR16" s="657"/>
      <c r="AS16" s="657"/>
      <c r="AT16" s="657"/>
      <c r="AU16" s="657"/>
      <c r="AV16" s="657"/>
      <c r="AW16" s="657"/>
      <c r="AX16" s="657"/>
      <c r="AY16" s="657"/>
      <c r="AZ16" s="657"/>
      <c r="BA16" s="657"/>
      <c r="BB16" s="657"/>
      <c r="BC16" s="657"/>
      <c r="BD16" s="657"/>
      <c r="BE16" s="657"/>
      <c r="BF16" s="658"/>
      <c r="BG16" s="659" t="s">
        <v>124</v>
      </c>
      <c r="BH16" s="660"/>
      <c r="BI16" s="660"/>
      <c r="BJ16" s="660"/>
      <c r="BK16" s="660"/>
      <c r="BL16" s="660"/>
      <c r="BM16" s="660"/>
      <c r="BN16" s="661"/>
      <c r="BO16" s="662" t="s">
        <v>124</v>
      </c>
      <c r="BP16" s="662"/>
      <c r="BQ16" s="662"/>
      <c r="BR16" s="662"/>
      <c r="BS16" s="668" t="s">
        <v>228</v>
      </c>
      <c r="BT16" s="660"/>
      <c r="BU16" s="660"/>
      <c r="BV16" s="660"/>
      <c r="BW16" s="660"/>
      <c r="BX16" s="660"/>
      <c r="BY16" s="660"/>
      <c r="BZ16" s="660"/>
      <c r="CA16" s="660"/>
      <c r="CB16" s="669"/>
      <c r="CD16" s="674" t="s">
        <v>258</v>
      </c>
      <c r="CE16" s="675"/>
      <c r="CF16" s="675"/>
      <c r="CG16" s="675"/>
      <c r="CH16" s="675"/>
      <c r="CI16" s="675"/>
      <c r="CJ16" s="675"/>
      <c r="CK16" s="675"/>
      <c r="CL16" s="675"/>
      <c r="CM16" s="675"/>
      <c r="CN16" s="675"/>
      <c r="CO16" s="675"/>
      <c r="CP16" s="675"/>
      <c r="CQ16" s="676"/>
      <c r="CR16" s="659">
        <v>73528</v>
      </c>
      <c r="CS16" s="660"/>
      <c r="CT16" s="660"/>
      <c r="CU16" s="660"/>
      <c r="CV16" s="660"/>
      <c r="CW16" s="660"/>
      <c r="CX16" s="660"/>
      <c r="CY16" s="661"/>
      <c r="CZ16" s="662">
        <v>0.1</v>
      </c>
      <c r="DA16" s="662"/>
      <c r="DB16" s="662"/>
      <c r="DC16" s="662"/>
      <c r="DD16" s="668" t="s">
        <v>124</v>
      </c>
      <c r="DE16" s="660"/>
      <c r="DF16" s="660"/>
      <c r="DG16" s="660"/>
      <c r="DH16" s="660"/>
      <c r="DI16" s="660"/>
      <c r="DJ16" s="660"/>
      <c r="DK16" s="660"/>
      <c r="DL16" s="660"/>
      <c r="DM16" s="660"/>
      <c r="DN16" s="660"/>
      <c r="DO16" s="660"/>
      <c r="DP16" s="661"/>
      <c r="DQ16" s="668">
        <v>6868</v>
      </c>
      <c r="DR16" s="660"/>
      <c r="DS16" s="660"/>
      <c r="DT16" s="660"/>
      <c r="DU16" s="660"/>
      <c r="DV16" s="660"/>
      <c r="DW16" s="660"/>
      <c r="DX16" s="660"/>
      <c r="DY16" s="660"/>
      <c r="DZ16" s="660"/>
      <c r="EA16" s="660"/>
      <c r="EB16" s="660"/>
      <c r="EC16" s="669"/>
    </row>
    <row r="17" spans="2:133" ht="11.25" customHeight="1" x14ac:dyDescent="0.15">
      <c r="B17" s="656" t="s">
        <v>259</v>
      </c>
      <c r="C17" s="657"/>
      <c r="D17" s="657"/>
      <c r="E17" s="657"/>
      <c r="F17" s="657"/>
      <c r="G17" s="657"/>
      <c r="H17" s="657"/>
      <c r="I17" s="657"/>
      <c r="J17" s="657"/>
      <c r="K17" s="657"/>
      <c r="L17" s="657"/>
      <c r="M17" s="657"/>
      <c r="N17" s="657"/>
      <c r="O17" s="657"/>
      <c r="P17" s="657"/>
      <c r="Q17" s="658"/>
      <c r="R17" s="659">
        <v>52559</v>
      </c>
      <c r="S17" s="660"/>
      <c r="T17" s="660"/>
      <c r="U17" s="660"/>
      <c r="V17" s="660"/>
      <c r="W17" s="660"/>
      <c r="X17" s="660"/>
      <c r="Y17" s="661"/>
      <c r="Z17" s="662">
        <v>0.1</v>
      </c>
      <c r="AA17" s="662"/>
      <c r="AB17" s="662"/>
      <c r="AC17" s="662"/>
      <c r="AD17" s="663">
        <v>52559</v>
      </c>
      <c r="AE17" s="663"/>
      <c r="AF17" s="663"/>
      <c r="AG17" s="663"/>
      <c r="AH17" s="663"/>
      <c r="AI17" s="663"/>
      <c r="AJ17" s="663"/>
      <c r="AK17" s="663"/>
      <c r="AL17" s="664">
        <v>0.2</v>
      </c>
      <c r="AM17" s="665"/>
      <c r="AN17" s="665"/>
      <c r="AO17" s="666"/>
      <c r="AP17" s="656" t="s">
        <v>260</v>
      </c>
      <c r="AQ17" s="657"/>
      <c r="AR17" s="657"/>
      <c r="AS17" s="657"/>
      <c r="AT17" s="657"/>
      <c r="AU17" s="657"/>
      <c r="AV17" s="657"/>
      <c r="AW17" s="657"/>
      <c r="AX17" s="657"/>
      <c r="AY17" s="657"/>
      <c r="AZ17" s="657"/>
      <c r="BA17" s="657"/>
      <c r="BB17" s="657"/>
      <c r="BC17" s="657"/>
      <c r="BD17" s="657"/>
      <c r="BE17" s="657"/>
      <c r="BF17" s="658"/>
      <c r="BG17" s="659" t="s">
        <v>228</v>
      </c>
      <c r="BH17" s="660"/>
      <c r="BI17" s="660"/>
      <c r="BJ17" s="660"/>
      <c r="BK17" s="660"/>
      <c r="BL17" s="660"/>
      <c r="BM17" s="660"/>
      <c r="BN17" s="661"/>
      <c r="BO17" s="662" t="s">
        <v>124</v>
      </c>
      <c r="BP17" s="662"/>
      <c r="BQ17" s="662"/>
      <c r="BR17" s="662"/>
      <c r="BS17" s="668" t="s">
        <v>124</v>
      </c>
      <c r="BT17" s="660"/>
      <c r="BU17" s="660"/>
      <c r="BV17" s="660"/>
      <c r="BW17" s="660"/>
      <c r="BX17" s="660"/>
      <c r="BY17" s="660"/>
      <c r="BZ17" s="660"/>
      <c r="CA17" s="660"/>
      <c r="CB17" s="669"/>
      <c r="CD17" s="674" t="s">
        <v>261</v>
      </c>
      <c r="CE17" s="675"/>
      <c r="CF17" s="675"/>
      <c r="CG17" s="675"/>
      <c r="CH17" s="675"/>
      <c r="CI17" s="675"/>
      <c r="CJ17" s="675"/>
      <c r="CK17" s="675"/>
      <c r="CL17" s="675"/>
      <c r="CM17" s="675"/>
      <c r="CN17" s="675"/>
      <c r="CO17" s="675"/>
      <c r="CP17" s="675"/>
      <c r="CQ17" s="676"/>
      <c r="CR17" s="659">
        <v>6064276</v>
      </c>
      <c r="CS17" s="660"/>
      <c r="CT17" s="660"/>
      <c r="CU17" s="660"/>
      <c r="CV17" s="660"/>
      <c r="CW17" s="660"/>
      <c r="CX17" s="660"/>
      <c r="CY17" s="661"/>
      <c r="CZ17" s="662">
        <v>12.2</v>
      </c>
      <c r="DA17" s="662"/>
      <c r="DB17" s="662"/>
      <c r="DC17" s="662"/>
      <c r="DD17" s="668" t="s">
        <v>228</v>
      </c>
      <c r="DE17" s="660"/>
      <c r="DF17" s="660"/>
      <c r="DG17" s="660"/>
      <c r="DH17" s="660"/>
      <c r="DI17" s="660"/>
      <c r="DJ17" s="660"/>
      <c r="DK17" s="660"/>
      <c r="DL17" s="660"/>
      <c r="DM17" s="660"/>
      <c r="DN17" s="660"/>
      <c r="DO17" s="660"/>
      <c r="DP17" s="661"/>
      <c r="DQ17" s="668">
        <v>5980225</v>
      </c>
      <c r="DR17" s="660"/>
      <c r="DS17" s="660"/>
      <c r="DT17" s="660"/>
      <c r="DU17" s="660"/>
      <c r="DV17" s="660"/>
      <c r="DW17" s="660"/>
      <c r="DX17" s="660"/>
      <c r="DY17" s="660"/>
      <c r="DZ17" s="660"/>
      <c r="EA17" s="660"/>
      <c r="EB17" s="660"/>
      <c r="EC17" s="669"/>
    </row>
    <row r="18" spans="2:133" ht="11.25" customHeight="1" x14ac:dyDescent="0.15">
      <c r="B18" s="656" t="s">
        <v>262</v>
      </c>
      <c r="C18" s="657"/>
      <c r="D18" s="657"/>
      <c r="E18" s="657"/>
      <c r="F18" s="657"/>
      <c r="G18" s="657"/>
      <c r="H18" s="657"/>
      <c r="I18" s="657"/>
      <c r="J18" s="657"/>
      <c r="K18" s="657"/>
      <c r="L18" s="657"/>
      <c r="M18" s="657"/>
      <c r="N18" s="657"/>
      <c r="O18" s="657"/>
      <c r="P18" s="657"/>
      <c r="Q18" s="658"/>
      <c r="R18" s="659">
        <v>11881246</v>
      </c>
      <c r="S18" s="660"/>
      <c r="T18" s="660"/>
      <c r="U18" s="660"/>
      <c r="V18" s="660"/>
      <c r="W18" s="660"/>
      <c r="X18" s="660"/>
      <c r="Y18" s="661"/>
      <c r="Z18" s="662">
        <v>23.1</v>
      </c>
      <c r="AA18" s="662"/>
      <c r="AB18" s="662"/>
      <c r="AC18" s="662"/>
      <c r="AD18" s="663">
        <v>10696401</v>
      </c>
      <c r="AE18" s="663"/>
      <c r="AF18" s="663"/>
      <c r="AG18" s="663"/>
      <c r="AH18" s="663"/>
      <c r="AI18" s="663"/>
      <c r="AJ18" s="663"/>
      <c r="AK18" s="663"/>
      <c r="AL18" s="664">
        <v>40.700000000000003</v>
      </c>
      <c r="AM18" s="665"/>
      <c r="AN18" s="665"/>
      <c r="AO18" s="666"/>
      <c r="AP18" s="656" t="s">
        <v>263</v>
      </c>
      <c r="AQ18" s="657"/>
      <c r="AR18" s="657"/>
      <c r="AS18" s="657"/>
      <c r="AT18" s="657"/>
      <c r="AU18" s="657"/>
      <c r="AV18" s="657"/>
      <c r="AW18" s="657"/>
      <c r="AX18" s="657"/>
      <c r="AY18" s="657"/>
      <c r="AZ18" s="657"/>
      <c r="BA18" s="657"/>
      <c r="BB18" s="657"/>
      <c r="BC18" s="657"/>
      <c r="BD18" s="657"/>
      <c r="BE18" s="657"/>
      <c r="BF18" s="658"/>
      <c r="BG18" s="659" t="s">
        <v>124</v>
      </c>
      <c r="BH18" s="660"/>
      <c r="BI18" s="660"/>
      <c r="BJ18" s="660"/>
      <c r="BK18" s="660"/>
      <c r="BL18" s="660"/>
      <c r="BM18" s="660"/>
      <c r="BN18" s="661"/>
      <c r="BO18" s="662" t="s">
        <v>124</v>
      </c>
      <c r="BP18" s="662"/>
      <c r="BQ18" s="662"/>
      <c r="BR18" s="662"/>
      <c r="BS18" s="668" t="s">
        <v>124</v>
      </c>
      <c r="BT18" s="660"/>
      <c r="BU18" s="660"/>
      <c r="BV18" s="660"/>
      <c r="BW18" s="660"/>
      <c r="BX18" s="660"/>
      <c r="BY18" s="660"/>
      <c r="BZ18" s="660"/>
      <c r="CA18" s="660"/>
      <c r="CB18" s="669"/>
      <c r="CD18" s="674" t="s">
        <v>264</v>
      </c>
      <c r="CE18" s="675"/>
      <c r="CF18" s="675"/>
      <c r="CG18" s="675"/>
      <c r="CH18" s="675"/>
      <c r="CI18" s="675"/>
      <c r="CJ18" s="675"/>
      <c r="CK18" s="675"/>
      <c r="CL18" s="675"/>
      <c r="CM18" s="675"/>
      <c r="CN18" s="675"/>
      <c r="CO18" s="675"/>
      <c r="CP18" s="675"/>
      <c r="CQ18" s="676"/>
      <c r="CR18" s="659" t="s">
        <v>228</v>
      </c>
      <c r="CS18" s="660"/>
      <c r="CT18" s="660"/>
      <c r="CU18" s="660"/>
      <c r="CV18" s="660"/>
      <c r="CW18" s="660"/>
      <c r="CX18" s="660"/>
      <c r="CY18" s="661"/>
      <c r="CZ18" s="662" t="s">
        <v>124</v>
      </c>
      <c r="DA18" s="662"/>
      <c r="DB18" s="662"/>
      <c r="DC18" s="662"/>
      <c r="DD18" s="668" t="s">
        <v>228</v>
      </c>
      <c r="DE18" s="660"/>
      <c r="DF18" s="660"/>
      <c r="DG18" s="660"/>
      <c r="DH18" s="660"/>
      <c r="DI18" s="660"/>
      <c r="DJ18" s="660"/>
      <c r="DK18" s="660"/>
      <c r="DL18" s="660"/>
      <c r="DM18" s="660"/>
      <c r="DN18" s="660"/>
      <c r="DO18" s="660"/>
      <c r="DP18" s="661"/>
      <c r="DQ18" s="668" t="s">
        <v>228</v>
      </c>
      <c r="DR18" s="660"/>
      <c r="DS18" s="660"/>
      <c r="DT18" s="660"/>
      <c r="DU18" s="660"/>
      <c r="DV18" s="660"/>
      <c r="DW18" s="660"/>
      <c r="DX18" s="660"/>
      <c r="DY18" s="660"/>
      <c r="DZ18" s="660"/>
      <c r="EA18" s="660"/>
      <c r="EB18" s="660"/>
      <c r="EC18" s="669"/>
    </row>
    <row r="19" spans="2:133" ht="11.25" customHeight="1" x14ac:dyDescent="0.15">
      <c r="B19" s="656" t="s">
        <v>265</v>
      </c>
      <c r="C19" s="657"/>
      <c r="D19" s="657"/>
      <c r="E19" s="657"/>
      <c r="F19" s="657"/>
      <c r="G19" s="657"/>
      <c r="H19" s="657"/>
      <c r="I19" s="657"/>
      <c r="J19" s="657"/>
      <c r="K19" s="657"/>
      <c r="L19" s="657"/>
      <c r="M19" s="657"/>
      <c r="N19" s="657"/>
      <c r="O19" s="657"/>
      <c r="P19" s="657"/>
      <c r="Q19" s="658"/>
      <c r="R19" s="659">
        <v>10696401</v>
      </c>
      <c r="S19" s="660"/>
      <c r="T19" s="660"/>
      <c r="U19" s="660"/>
      <c r="V19" s="660"/>
      <c r="W19" s="660"/>
      <c r="X19" s="660"/>
      <c r="Y19" s="661"/>
      <c r="Z19" s="662">
        <v>20.8</v>
      </c>
      <c r="AA19" s="662"/>
      <c r="AB19" s="662"/>
      <c r="AC19" s="662"/>
      <c r="AD19" s="663">
        <v>10696401</v>
      </c>
      <c r="AE19" s="663"/>
      <c r="AF19" s="663"/>
      <c r="AG19" s="663"/>
      <c r="AH19" s="663"/>
      <c r="AI19" s="663"/>
      <c r="AJ19" s="663"/>
      <c r="AK19" s="663"/>
      <c r="AL19" s="664">
        <v>40.700000000000003</v>
      </c>
      <c r="AM19" s="665"/>
      <c r="AN19" s="665"/>
      <c r="AO19" s="666"/>
      <c r="AP19" s="656" t="s">
        <v>266</v>
      </c>
      <c r="AQ19" s="657"/>
      <c r="AR19" s="657"/>
      <c r="AS19" s="657"/>
      <c r="AT19" s="657"/>
      <c r="AU19" s="657"/>
      <c r="AV19" s="657"/>
      <c r="AW19" s="657"/>
      <c r="AX19" s="657"/>
      <c r="AY19" s="657"/>
      <c r="AZ19" s="657"/>
      <c r="BA19" s="657"/>
      <c r="BB19" s="657"/>
      <c r="BC19" s="657"/>
      <c r="BD19" s="657"/>
      <c r="BE19" s="657"/>
      <c r="BF19" s="658"/>
      <c r="BG19" s="659">
        <v>666321</v>
      </c>
      <c r="BH19" s="660"/>
      <c r="BI19" s="660"/>
      <c r="BJ19" s="660"/>
      <c r="BK19" s="660"/>
      <c r="BL19" s="660"/>
      <c r="BM19" s="660"/>
      <c r="BN19" s="661"/>
      <c r="BO19" s="662">
        <v>5</v>
      </c>
      <c r="BP19" s="662"/>
      <c r="BQ19" s="662"/>
      <c r="BR19" s="662"/>
      <c r="BS19" s="668" t="s">
        <v>124</v>
      </c>
      <c r="BT19" s="660"/>
      <c r="BU19" s="660"/>
      <c r="BV19" s="660"/>
      <c r="BW19" s="660"/>
      <c r="BX19" s="660"/>
      <c r="BY19" s="660"/>
      <c r="BZ19" s="660"/>
      <c r="CA19" s="660"/>
      <c r="CB19" s="669"/>
      <c r="CD19" s="674" t="s">
        <v>267</v>
      </c>
      <c r="CE19" s="675"/>
      <c r="CF19" s="675"/>
      <c r="CG19" s="675"/>
      <c r="CH19" s="675"/>
      <c r="CI19" s="675"/>
      <c r="CJ19" s="675"/>
      <c r="CK19" s="675"/>
      <c r="CL19" s="675"/>
      <c r="CM19" s="675"/>
      <c r="CN19" s="675"/>
      <c r="CO19" s="675"/>
      <c r="CP19" s="675"/>
      <c r="CQ19" s="676"/>
      <c r="CR19" s="659" t="s">
        <v>228</v>
      </c>
      <c r="CS19" s="660"/>
      <c r="CT19" s="660"/>
      <c r="CU19" s="660"/>
      <c r="CV19" s="660"/>
      <c r="CW19" s="660"/>
      <c r="CX19" s="660"/>
      <c r="CY19" s="661"/>
      <c r="CZ19" s="662" t="s">
        <v>228</v>
      </c>
      <c r="DA19" s="662"/>
      <c r="DB19" s="662"/>
      <c r="DC19" s="662"/>
      <c r="DD19" s="668" t="s">
        <v>228</v>
      </c>
      <c r="DE19" s="660"/>
      <c r="DF19" s="660"/>
      <c r="DG19" s="660"/>
      <c r="DH19" s="660"/>
      <c r="DI19" s="660"/>
      <c r="DJ19" s="660"/>
      <c r="DK19" s="660"/>
      <c r="DL19" s="660"/>
      <c r="DM19" s="660"/>
      <c r="DN19" s="660"/>
      <c r="DO19" s="660"/>
      <c r="DP19" s="661"/>
      <c r="DQ19" s="668" t="s">
        <v>228</v>
      </c>
      <c r="DR19" s="660"/>
      <c r="DS19" s="660"/>
      <c r="DT19" s="660"/>
      <c r="DU19" s="660"/>
      <c r="DV19" s="660"/>
      <c r="DW19" s="660"/>
      <c r="DX19" s="660"/>
      <c r="DY19" s="660"/>
      <c r="DZ19" s="660"/>
      <c r="EA19" s="660"/>
      <c r="EB19" s="660"/>
      <c r="EC19" s="669"/>
    </row>
    <row r="20" spans="2:133" ht="11.25" customHeight="1" x14ac:dyDescent="0.15">
      <c r="B20" s="656" t="s">
        <v>268</v>
      </c>
      <c r="C20" s="657"/>
      <c r="D20" s="657"/>
      <c r="E20" s="657"/>
      <c r="F20" s="657"/>
      <c r="G20" s="657"/>
      <c r="H20" s="657"/>
      <c r="I20" s="657"/>
      <c r="J20" s="657"/>
      <c r="K20" s="657"/>
      <c r="L20" s="657"/>
      <c r="M20" s="657"/>
      <c r="N20" s="657"/>
      <c r="O20" s="657"/>
      <c r="P20" s="657"/>
      <c r="Q20" s="658"/>
      <c r="R20" s="659">
        <v>1184845</v>
      </c>
      <c r="S20" s="660"/>
      <c r="T20" s="660"/>
      <c r="U20" s="660"/>
      <c r="V20" s="660"/>
      <c r="W20" s="660"/>
      <c r="X20" s="660"/>
      <c r="Y20" s="661"/>
      <c r="Z20" s="662">
        <v>2.2999999999999998</v>
      </c>
      <c r="AA20" s="662"/>
      <c r="AB20" s="662"/>
      <c r="AC20" s="662"/>
      <c r="AD20" s="663" t="s">
        <v>124</v>
      </c>
      <c r="AE20" s="663"/>
      <c r="AF20" s="663"/>
      <c r="AG20" s="663"/>
      <c r="AH20" s="663"/>
      <c r="AI20" s="663"/>
      <c r="AJ20" s="663"/>
      <c r="AK20" s="663"/>
      <c r="AL20" s="664" t="s">
        <v>228</v>
      </c>
      <c r="AM20" s="665"/>
      <c r="AN20" s="665"/>
      <c r="AO20" s="666"/>
      <c r="AP20" s="656" t="s">
        <v>269</v>
      </c>
      <c r="AQ20" s="657"/>
      <c r="AR20" s="657"/>
      <c r="AS20" s="657"/>
      <c r="AT20" s="657"/>
      <c r="AU20" s="657"/>
      <c r="AV20" s="657"/>
      <c r="AW20" s="657"/>
      <c r="AX20" s="657"/>
      <c r="AY20" s="657"/>
      <c r="AZ20" s="657"/>
      <c r="BA20" s="657"/>
      <c r="BB20" s="657"/>
      <c r="BC20" s="657"/>
      <c r="BD20" s="657"/>
      <c r="BE20" s="657"/>
      <c r="BF20" s="658"/>
      <c r="BG20" s="659">
        <v>666321</v>
      </c>
      <c r="BH20" s="660"/>
      <c r="BI20" s="660"/>
      <c r="BJ20" s="660"/>
      <c r="BK20" s="660"/>
      <c r="BL20" s="660"/>
      <c r="BM20" s="660"/>
      <c r="BN20" s="661"/>
      <c r="BO20" s="662">
        <v>5</v>
      </c>
      <c r="BP20" s="662"/>
      <c r="BQ20" s="662"/>
      <c r="BR20" s="662"/>
      <c r="BS20" s="668" t="s">
        <v>228</v>
      </c>
      <c r="BT20" s="660"/>
      <c r="BU20" s="660"/>
      <c r="BV20" s="660"/>
      <c r="BW20" s="660"/>
      <c r="BX20" s="660"/>
      <c r="BY20" s="660"/>
      <c r="BZ20" s="660"/>
      <c r="CA20" s="660"/>
      <c r="CB20" s="669"/>
      <c r="CD20" s="674" t="s">
        <v>270</v>
      </c>
      <c r="CE20" s="675"/>
      <c r="CF20" s="675"/>
      <c r="CG20" s="675"/>
      <c r="CH20" s="675"/>
      <c r="CI20" s="675"/>
      <c r="CJ20" s="675"/>
      <c r="CK20" s="675"/>
      <c r="CL20" s="675"/>
      <c r="CM20" s="675"/>
      <c r="CN20" s="675"/>
      <c r="CO20" s="675"/>
      <c r="CP20" s="675"/>
      <c r="CQ20" s="676"/>
      <c r="CR20" s="659">
        <v>49758530</v>
      </c>
      <c r="CS20" s="660"/>
      <c r="CT20" s="660"/>
      <c r="CU20" s="660"/>
      <c r="CV20" s="660"/>
      <c r="CW20" s="660"/>
      <c r="CX20" s="660"/>
      <c r="CY20" s="661"/>
      <c r="CZ20" s="662">
        <v>100</v>
      </c>
      <c r="DA20" s="662"/>
      <c r="DB20" s="662"/>
      <c r="DC20" s="662"/>
      <c r="DD20" s="668">
        <v>8070105</v>
      </c>
      <c r="DE20" s="660"/>
      <c r="DF20" s="660"/>
      <c r="DG20" s="660"/>
      <c r="DH20" s="660"/>
      <c r="DI20" s="660"/>
      <c r="DJ20" s="660"/>
      <c r="DK20" s="660"/>
      <c r="DL20" s="660"/>
      <c r="DM20" s="660"/>
      <c r="DN20" s="660"/>
      <c r="DO20" s="660"/>
      <c r="DP20" s="661"/>
      <c r="DQ20" s="668">
        <v>30114797</v>
      </c>
      <c r="DR20" s="660"/>
      <c r="DS20" s="660"/>
      <c r="DT20" s="660"/>
      <c r="DU20" s="660"/>
      <c r="DV20" s="660"/>
      <c r="DW20" s="660"/>
      <c r="DX20" s="660"/>
      <c r="DY20" s="660"/>
      <c r="DZ20" s="660"/>
      <c r="EA20" s="660"/>
      <c r="EB20" s="660"/>
      <c r="EC20" s="669"/>
    </row>
    <row r="21" spans="2:133" ht="11.25" customHeight="1" x14ac:dyDescent="0.15">
      <c r="B21" s="656" t="s">
        <v>271</v>
      </c>
      <c r="C21" s="657"/>
      <c r="D21" s="657"/>
      <c r="E21" s="657"/>
      <c r="F21" s="657"/>
      <c r="G21" s="657"/>
      <c r="H21" s="657"/>
      <c r="I21" s="657"/>
      <c r="J21" s="657"/>
      <c r="K21" s="657"/>
      <c r="L21" s="657"/>
      <c r="M21" s="657"/>
      <c r="N21" s="657"/>
      <c r="O21" s="657"/>
      <c r="P21" s="657"/>
      <c r="Q21" s="658"/>
      <c r="R21" s="659" t="s">
        <v>228</v>
      </c>
      <c r="S21" s="660"/>
      <c r="T21" s="660"/>
      <c r="U21" s="660"/>
      <c r="V21" s="660"/>
      <c r="W21" s="660"/>
      <c r="X21" s="660"/>
      <c r="Y21" s="661"/>
      <c r="Z21" s="662" t="s">
        <v>228</v>
      </c>
      <c r="AA21" s="662"/>
      <c r="AB21" s="662"/>
      <c r="AC21" s="662"/>
      <c r="AD21" s="663" t="s">
        <v>124</v>
      </c>
      <c r="AE21" s="663"/>
      <c r="AF21" s="663"/>
      <c r="AG21" s="663"/>
      <c r="AH21" s="663"/>
      <c r="AI21" s="663"/>
      <c r="AJ21" s="663"/>
      <c r="AK21" s="663"/>
      <c r="AL21" s="664" t="s">
        <v>228</v>
      </c>
      <c r="AM21" s="665"/>
      <c r="AN21" s="665"/>
      <c r="AO21" s="666"/>
      <c r="AP21" s="677" t="s">
        <v>272</v>
      </c>
      <c r="AQ21" s="678"/>
      <c r="AR21" s="678"/>
      <c r="AS21" s="678"/>
      <c r="AT21" s="678"/>
      <c r="AU21" s="678"/>
      <c r="AV21" s="678"/>
      <c r="AW21" s="678"/>
      <c r="AX21" s="678"/>
      <c r="AY21" s="678"/>
      <c r="AZ21" s="678"/>
      <c r="BA21" s="678"/>
      <c r="BB21" s="678"/>
      <c r="BC21" s="678"/>
      <c r="BD21" s="678"/>
      <c r="BE21" s="678"/>
      <c r="BF21" s="679"/>
      <c r="BG21" s="659">
        <v>93</v>
      </c>
      <c r="BH21" s="660"/>
      <c r="BI21" s="660"/>
      <c r="BJ21" s="660"/>
      <c r="BK21" s="660"/>
      <c r="BL21" s="660"/>
      <c r="BM21" s="660"/>
      <c r="BN21" s="661"/>
      <c r="BO21" s="662">
        <v>0</v>
      </c>
      <c r="BP21" s="662"/>
      <c r="BQ21" s="662"/>
      <c r="BR21" s="662"/>
      <c r="BS21" s="668" t="s">
        <v>228</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273</v>
      </c>
      <c r="C22" s="657"/>
      <c r="D22" s="657"/>
      <c r="E22" s="657"/>
      <c r="F22" s="657"/>
      <c r="G22" s="657"/>
      <c r="H22" s="657"/>
      <c r="I22" s="657"/>
      <c r="J22" s="657"/>
      <c r="K22" s="657"/>
      <c r="L22" s="657"/>
      <c r="M22" s="657"/>
      <c r="N22" s="657"/>
      <c r="O22" s="657"/>
      <c r="P22" s="657"/>
      <c r="Q22" s="658"/>
      <c r="R22" s="659">
        <v>27883825</v>
      </c>
      <c r="S22" s="660"/>
      <c r="T22" s="660"/>
      <c r="U22" s="660"/>
      <c r="V22" s="660"/>
      <c r="W22" s="660"/>
      <c r="X22" s="660"/>
      <c r="Y22" s="661"/>
      <c r="Z22" s="662">
        <v>54.3</v>
      </c>
      <c r="AA22" s="662"/>
      <c r="AB22" s="662"/>
      <c r="AC22" s="662"/>
      <c r="AD22" s="663">
        <v>26032752</v>
      </c>
      <c r="AE22" s="663"/>
      <c r="AF22" s="663"/>
      <c r="AG22" s="663"/>
      <c r="AH22" s="663"/>
      <c r="AI22" s="663"/>
      <c r="AJ22" s="663"/>
      <c r="AK22" s="663"/>
      <c r="AL22" s="664">
        <v>99</v>
      </c>
      <c r="AM22" s="665"/>
      <c r="AN22" s="665"/>
      <c r="AO22" s="666"/>
      <c r="AP22" s="677" t="s">
        <v>274</v>
      </c>
      <c r="AQ22" s="678"/>
      <c r="AR22" s="678"/>
      <c r="AS22" s="678"/>
      <c r="AT22" s="678"/>
      <c r="AU22" s="678"/>
      <c r="AV22" s="678"/>
      <c r="AW22" s="678"/>
      <c r="AX22" s="678"/>
      <c r="AY22" s="678"/>
      <c r="AZ22" s="678"/>
      <c r="BA22" s="678"/>
      <c r="BB22" s="678"/>
      <c r="BC22" s="678"/>
      <c r="BD22" s="678"/>
      <c r="BE22" s="678"/>
      <c r="BF22" s="679"/>
      <c r="BG22" s="659" t="s">
        <v>228</v>
      </c>
      <c r="BH22" s="660"/>
      <c r="BI22" s="660"/>
      <c r="BJ22" s="660"/>
      <c r="BK22" s="660"/>
      <c r="BL22" s="660"/>
      <c r="BM22" s="660"/>
      <c r="BN22" s="661"/>
      <c r="BO22" s="662" t="s">
        <v>228</v>
      </c>
      <c r="BP22" s="662"/>
      <c r="BQ22" s="662"/>
      <c r="BR22" s="662"/>
      <c r="BS22" s="668" t="s">
        <v>228</v>
      </c>
      <c r="BT22" s="660"/>
      <c r="BU22" s="660"/>
      <c r="BV22" s="660"/>
      <c r="BW22" s="660"/>
      <c r="BX22" s="660"/>
      <c r="BY22" s="660"/>
      <c r="BZ22" s="660"/>
      <c r="CA22" s="660"/>
      <c r="CB22" s="669"/>
      <c r="CD22" s="641" t="s">
        <v>275</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276</v>
      </c>
      <c r="C23" s="657"/>
      <c r="D23" s="657"/>
      <c r="E23" s="657"/>
      <c r="F23" s="657"/>
      <c r="G23" s="657"/>
      <c r="H23" s="657"/>
      <c r="I23" s="657"/>
      <c r="J23" s="657"/>
      <c r="K23" s="657"/>
      <c r="L23" s="657"/>
      <c r="M23" s="657"/>
      <c r="N23" s="657"/>
      <c r="O23" s="657"/>
      <c r="P23" s="657"/>
      <c r="Q23" s="658"/>
      <c r="R23" s="659">
        <v>14934</v>
      </c>
      <c r="S23" s="660"/>
      <c r="T23" s="660"/>
      <c r="U23" s="660"/>
      <c r="V23" s="660"/>
      <c r="W23" s="660"/>
      <c r="X23" s="660"/>
      <c r="Y23" s="661"/>
      <c r="Z23" s="662">
        <v>0</v>
      </c>
      <c r="AA23" s="662"/>
      <c r="AB23" s="662"/>
      <c r="AC23" s="662"/>
      <c r="AD23" s="663">
        <v>14934</v>
      </c>
      <c r="AE23" s="663"/>
      <c r="AF23" s="663"/>
      <c r="AG23" s="663"/>
      <c r="AH23" s="663"/>
      <c r="AI23" s="663"/>
      <c r="AJ23" s="663"/>
      <c r="AK23" s="663"/>
      <c r="AL23" s="664">
        <v>0.1</v>
      </c>
      <c r="AM23" s="665"/>
      <c r="AN23" s="665"/>
      <c r="AO23" s="666"/>
      <c r="AP23" s="677" t="s">
        <v>277</v>
      </c>
      <c r="AQ23" s="678"/>
      <c r="AR23" s="678"/>
      <c r="AS23" s="678"/>
      <c r="AT23" s="678"/>
      <c r="AU23" s="678"/>
      <c r="AV23" s="678"/>
      <c r="AW23" s="678"/>
      <c r="AX23" s="678"/>
      <c r="AY23" s="678"/>
      <c r="AZ23" s="678"/>
      <c r="BA23" s="678"/>
      <c r="BB23" s="678"/>
      <c r="BC23" s="678"/>
      <c r="BD23" s="678"/>
      <c r="BE23" s="678"/>
      <c r="BF23" s="679"/>
      <c r="BG23" s="659">
        <v>666228</v>
      </c>
      <c r="BH23" s="660"/>
      <c r="BI23" s="660"/>
      <c r="BJ23" s="660"/>
      <c r="BK23" s="660"/>
      <c r="BL23" s="660"/>
      <c r="BM23" s="660"/>
      <c r="BN23" s="661"/>
      <c r="BO23" s="662">
        <v>5</v>
      </c>
      <c r="BP23" s="662"/>
      <c r="BQ23" s="662"/>
      <c r="BR23" s="662"/>
      <c r="BS23" s="668" t="s">
        <v>228</v>
      </c>
      <c r="BT23" s="660"/>
      <c r="BU23" s="660"/>
      <c r="BV23" s="660"/>
      <c r="BW23" s="660"/>
      <c r="BX23" s="660"/>
      <c r="BY23" s="660"/>
      <c r="BZ23" s="660"/>
      <c r="CA23" s="660"/>
      <c r="CB23" s="669"/>
      <c r="CD23" s="641" t="s">
        <v>216</v>
      </c>
      <c r="CE23" s="642"/>
      <c r="CF23" s="642"/>
      <c r="CG23" s="642"/>
      <c r="CH23" s="642"/>
      <c r="CI23" s="642"/>
      <c r="CJ23" s="642"/>
      <c r="CK23" s="642"/>
      <c r="CL23" s="642"/>
      <c r="CM23" s="642"/>
      <c r="CN23" s="642"/>
      <c r="CO23" s="642"/>
      <c r="CP23" s="642"/>
      <c r="CQ23" s="643"/>
      <c r="CR23" s="641" t="s">
        <v>278</v>
      </c>
      <c r="CS23" s="642"/>
      <c r="CT23" s="642"/>
      <c r="CU23" s="642"/>
      <c r="CV23" s="642"/>
      <c r="CW23" s="642"/>
      <c r="CX23" s="642"/>
      <c r="CY23" s="643"/>
      <c r="CZ23" s="641" t="s">
        <v>279</v>
      </c>
      <c r="DA23" s="642"/>
      <c r="DB23" s="642"/>
      <c r="DC23" s="643"/>
      <c r="DD23" s="641" t="s">
        <v>280</v>
      </c>
      <c r="DE23" s="642"/>
      <c r="DF23" s="642"/>
      <c r="DG23" s="642"/>
      <c r="DH23" s="642"/>
      <c r="DI23" s="642"/>
      <c r="DJ23" s="642"/>
      <c r="DK23" s="643"/>
      <c r="DL23" s="689" t="s">
        <v>281</v>
      </c>
      <c r="DM23" s="690"/>
      <c r="DN23" s="690"/>
      <c r="DO23" s="690"/>
      <c r="DP23" s="690"/>
      <c r="DQ23" s="690"/>
      <c r="DR23" s="690"/>
      <c r="DS23" s="690"/>
      <c r="DT23" s="690"/>
      <c r="DU23" s="690"/>
      <c r="DV23" s="691"/>
      <c r="DW23" s="641" t="s">
        <v>282</v>
      </c>
      <c r="DX23" s="642"/>
      <c r="DY23" s="642"/>
      <c r="DZ23" s="642"/>
      <c r="EA23" s="642"/>
      <c r="EB23" s="642"/>
      <c r="EC23" s="643"/>
    </row>
    <row r="24" spans="2:133" ht="11.25" customHeight="1" x14ac:dyDescent="0.15">
      <c r="B24" s="656" t="s">
        <v>283</v>
      </c>
      <c r="C24" s="657"/>
      <c r="D24" s="657"/>
      <c r="E24" s="657"/>
      <c r="F24" s="657"/>
      <c r="G24" s="657"/>
      <c r="H24" s="657"/>
      <c r="I24" s="657"/>
      <c r="J24" s="657"/>
      <c r="K24" s="657"/>
      <c r="L24" s="657"/>
      <c r="M24" s="657"/>
      <c r="N24" s="657"/>
      <c r="O24" s="657"/>
      <c r="P24" s="657"/>
      <c r="Q24" s="658"/>
      <c r="R24" s="659">
        <v>858947</v>
      </c>
      <c r="S24" s="660"/>
      <c r="T24" s="660"/>
      <c r="U24" s="660"/>
      <c r="V24" s="660"/>
      <c r="W24" s="660"/>
      <c r="X24" s="660"/>
      <c r="Y24" s="661"/>
      <c r="Z24" s="662">
        <v>1.7</v>
      </c>
      <c r="AA24" s="662"/>
      <c r="AB24" s="662"/>
      <c r="AC24" s="662"/>
      <c r="AD24" s="663" t="s">
        <v>228</v>
      </c>
      <c r="AE24" s="663"/>
      <c r="AF24" s="663"/>
      <c r="AG24" s="663"/>
      <c r="AH24" s="663"/>
      <c r="AI24" s="663"/>
      <c r="AJ24" s="663"/>
      <c r="AK24" s="663"/>
      <c r="AL24" s="664" t="s">
        <v>228</v>
      </c>
      <c r="AM24" s="665"/>
      <c r="AN24" s="665"/>
      <c r="AO24" s="666"/>
      <c r="AP24" s="677" t="s">
        <v>284</v>
      </c>
      <c r="AQ24" s="678"/>
      <c r="AR24" s="678"/>
      <c r="AS24" s="678"/>
      <c r="AT24" s="678"/>
      <c r="AU24" s="678"/>
      <c r="AV24" s="678"/>
      <c r="AW24" s="678"/>
      <c r="AX24" s="678"/>
      <c r="AY24" s="678"/>
      <c r="AZ24" s="678"/>
      <c r="BA24" s="678"/>
      <c r="BB24" s="678"/>
      <c r="BC24" s="678"/>
      <c r="BD24" s="678"/>
      <c r="BE24" s="678"/>
      <c r="BF24" s="679"/>
      <c r="BG24" s="659" t="s">
        <v>228</v>
      </c>
      <c r="BH24" s="660"/>
      <c r="BI24" s="660"/>
      <c r="BJ24" s="660"/>
      <c r="BK24" s="660"/>
      <c r="BL24" s="660"/>
      <c r="BM24" s="660"/>
      <c r="BN24" s="661"/>
      <c r="BO24" s="662" t="s">
        <v>124</v>
      </c>
      <c r="BP24" s="662"/>
      <c r="BQ24" s="662"/>
      <c r="BR24" s="662"/>
      <c r="BS24" s="668" t="s">
        <v>124</v>
      </c>
      <c r="BT24" s="660"/>
      <c r="BU24" s="660"/>
      <c r="BV24" s="660"/>
      <c r="BW24" s="660"/>
      <c r="BX24" s="660"/>
      <c r="BY24" s="660"/>
      <c r="BZ24" s="660"/>
      <c r="CA24" s="660"/>
      <c r="CB24" s="669"/>
      <c r="CD24" s="670" t="s">
        <v>285</v>
      </c>
      <c r="CE24" s="671"/>
      <c r="CF24" s="671"/>
      <c r="CG24" s="671"/>
      <c r="CH24" s="671"/>
      <c r="CI24" s="671"/>
      <c r="CJ24" s="671"/>
      <c r="CK24" s="671"/>
      <c r="CL24" s="671"/>
      <c r="CM24" s="671"/>
      <c r="CN24" s="671"/>
      <c r="CO24" s="671"/>
      <c r="CP24" s="671"/>
      <c r="CQ24" s="672"/>
      <c r="CR24" s="648">
        <v>24092635</v>
      </c>
      <c r="CS24" s="649"/>
      <c r="CT24" s="649"/>
      <c r="CU24" s="649"/>
      <c r="CV24" s="649"/>
      <c r="CW24" s="649"/>
      <c r="CX24" s="649"/>
      <c r="CY24" s="650"/>
      <c r="CZ24" s="653">
        <v>48.4</v>
      </c>
      <c r="DA24" s="654"/>
      <c r="DB24" s="654"/>
      <c r="DC24" s="673"/>
      <c r="DD24" s="692">
        <v>15728417</v>
      </c>
      <c r="DE24" s="649"/>
      <c r="DF24" s="649"/>
      <c r="DG24" s="649"/>
      <c r="DH24" s="649"/>
      <c r="DI24" s="649"/>
      <c r="DJ24" s="649"/>
      <c r="DK24" s="650"/>
      <c r="DL24" s="692">
        <v>15286341</v>
      </c>
      <c r="DM24" s="649"/>
      <c r="DN24" s="649"/>
      <c r="DO24" s="649"/>
      <c r="DP24" s="649"/>
      <c r="DQ24" s="649"/>
      <c r="DR24" s="649"/>
      <c r="DS24" s="649"/>
      <c r="DT24" s="649"/>
      <c r="DU24" s="649"/>
      <c r="DV24" s="650"/>
      <c r="DW24" s="653">
        <v>54.9</v>
      </c>
      <c r="DX24" s="654"/>
      <c r="DY24" s="654"/>
      <c r="DZ24" s="654"/>
      <c r="EA24" s="654"/>
      <c r="EB24" s="654"/>
      <c r="EC24" s="655"/>
    </row>
    <row r="25" spans="2:133" ht="11.25" customHeight="1" x14ac:dyDescent="0.15">
      <c r="B25" s="656" t="s">
        <v>286</v>
      </c>
      <c r="C25" s="657"/>
      <c r="D25" s="657"/>
      <c r="E25" s="657"/>
      <c r="F25" s="657"/>
      <c r="G25" s="657"/>
      <c r="H25" s="657"/>
      <c r="I25" s="657"/>
      <c r="J25" s="657"/>
      <c r="K25" s="657"/>
      <c r="L25" s="657"/>
      <c r="M25" s="657"/>
      <c r="N25" s="657"/>
      <c r="O25" s="657"/>
      <c r="P25" s="657"/>
      <c r="Q25" s="658"/>
      <c r="R25" s="659">
        <v>436503</v>
      </c>
      <c r="S25" s="660"/>
      <c r="T25" s="660"/>
      <c r="U25" s="660"/>
      <c r="V25" s="660"/>
      <c r="W25" s="660"/>
      <c r="X25" s="660"/>
      <c r="Y25" s="661"/>
      <c r="Z25" s="662">
        <v>0.8</v>
      </c>
      <c r="AA25" s="662"/>
      <c r="AB25" s="662"/>
      <c r="AC25" s="662"/>
      <c r="AD25" s="663">
        <v>51132</v>
      </c>
      <c r="AE25" s="663"/>
      <c r="AF25" s="663"/>
      <c r="AG25" s="663"/>
      <c r="AH25" s="663"/>
      <c r="AI25" s="663"/>
      <c r="AJ25" s="663"/>
      <c r="AK25" s="663"/>
      <c r="AL25" s="664">
        <v>0.2</v>
      </c>
      <c r="AM25" s="665"/>
      <c r="AN25" s="665"/>
      <c r="AO25" s="666"/>
      <c r="AP25" s="677" t="s">
        <v>287</v>
      </c>
      <c r="AQ25" s="678"/>
      <c r="AR25" s="678"/>
      <c r="AS25" s="678"/>
      <c r="AT25" s="678"/>
      <c r="AU25" s="678"/>
      <c r="AV25" s="678"/>
      <c r="AW25" s="678"/>
      <c r="AX25" s="678"/>
      <c r="AY25" s="678"/>
      <c r="AZ25" s="678"/>
      <c r="BA25" s="678"/>
      <c r="BB25" s="678"/>
      <c r="BC25" s="678"/>
      <c r="BD25" s="678"/>
      <c r="BE25" s="678"/>
      <c r="BF25" s="679"/>
      <c r="BG25" s="659" t="s">
        <v>124</v>
      </c>
      <c r="BH25" s="660"/>
      <c r="BI25" s="660"/>
      <c r="BJ25" s="660"/>
      <c r="BK25" s="660"/>
      <c r="BL25" s="660"/>
      <c r="BM25" s="660"/>
      <c r="BN25" s="661"/>
      <c r="BO25" s="662" t="s">
        <v>228</v>
      </c>
      <c r="BP25" s="662"/>
      <c r="BQ25" s="662"/>
      <c r="BR25" s="662"/>
      <c r="BS25" s="668" t="s">
        <v>228</v>
      </c>
      <c r="BT25" s="660"/>
      <c r="BU25" s="660"/>
      <c r="BV25" s="660"/>
      <c r="BW25" s="660"/>
      <c r="BX25" s="660"/>
      <c r="BY25" s="660"/>
      <c r="BZ25" s="660"/>
      <c r="CA25" s="660"/>
      <c r="CB25" s="669"/>
      <c r="CD25" s="674" t="s">
        <v>288</v>
      </c>
      <c r="CE25" s="675"/>
      <c r="CF25" s="675"/>
      <c r="CG25" s="675"/>
      <c r="CH25" s="675"/>
      <c r="CI25" s="675"/>
      <c r="CJ25" s="675"/>
      <c r="CK25" s="675"/>
      <c r="CL25" s="675"/>
      <c r="CM25" s="675"/>
      <c r="CN25" s="675"/>
      <c r="CO25" s="675"/>
      <c r="CP25" s="675"/>
      <c r="CQ25" s="676"/>
      <c r="CR25" s="659">
        <v>7068344</v>
      </c>
      <c r="CS25" s="695"/>
      <c r="CT25" s="695"/>
      <c r="CU25" s="695"/>
      <c r="CV25" s="695"/>
      <c r="CW25" s="695"/>
      <c r="CX25" s="695"/>
      <c r="CY25" s="696"/>
      <c r="CZ25" s="664">
        <v>14.2</v>
      </c>
      <c r="DA25" s="693"/>
      <c r="DB25" s="693"/>
      <c r="DC25" s="697"/>
      <c r="DD25" s="668">
        <v>6478971</v>
      </c>
      <c r="DE25" s="695"/>
      <c r="DF25" s="695"/>
      <c r="DG25" s="695"/>
      <c r="DH25" s="695"/>
      <c r="DI25" s="695"/>
      <c r="DJ25" s="695"/>
      <c r="DK25" s="696"/>
      <c r="DL25" s="668">
        <v>6288041</v>
      </c>
      <c r="DM25" s="695"/>
      <c r="DN25" s="695"/>
      <c r="DO25" s="695"/>
      <c r="DP25" s="695"/>
      <c r="DQ25" s="695"/>
      <c r="DR25" s="695"/>
      <c r="DS25" s="695"/>
      <c r="DT25" s="695"/>
      <c r="DU25" s="695"/>
      <c r="DV25" s="696"/>
      <c r="DW25" s="664">
        <v>22.6</v>
      </c>
      <c r="DX25" s="693"/>
      <c r="DY25" s="693"/>
      <c r="DZ25" s="693"/>
      <c r="EA25" s="693"/>
      <c r="EB25" s="693"/>
      <c r="EC25" s="694"/>
    </row>
    <row r="26" spans="2:133" ht="11.25" customHeight="1" x14ac:dyDescent="0.15">
      <c r="B26" s="656" t="s">
        <v>289</v>
      </c>
      <c r="C26" s="657"/>
      <c r="D26" s="657"/>
      <c r="E26" s="657"/>
      <c r="F26" s="657"/>
      <c r="G26" s="657"/>
      <c r="H26" s="657"/>
      <c r="I26" s="657"/>
      <c r="J26" s="657"/>
      <c r="K26" s="657"/>
      <c r="L26" s="657"/>
      <c r="M26" s="657"/>
      <c r="N26" s="657"/>
      <c r="O26" s="657"/>
      <c r="P26" s="657"/>
      <c r="Q26" s="658"/>
      <c r="R26" s="659">
        <v>190624</v>
      </c>
      <c r="S26" s="660"/>
      <c r="T26" s="660"/>
      <c r="U26" s="660"/>
      <c r="V26" s="660"/>
      <c r="W26" s="660"/>
      <c r="X26" s="660"/>
      <c r="Y26" s="661"/>
      <c r="Z26" s="662">
        <v>0.4</v>
      </c>
      <c r="AA26" s="662"/>
      <c r="AB26" s="662"/>
      <c r="AC26" s="662"/>
      <c r="AD26" s="663" t="s">
        <v>228</v>
      </c>
      <c r="AE26" s="663"/>
      <c r="AF26" s="663"/>
      <c r="AG26" s="663"/>
      <c r="AH26" s="663"/>
      <c r="AI26" s="663"/>
      <c r="AJ26" s="663"/>
      <c r="AK26" s="663"/>
      <c r="AL26" s="664" t="s">
        <v>124</v>
      </c>
      <c r="AM26" s="665"/>
      <c r="AN26" s="665"/>
      <c r="AO26" s="666"/>
      <c r="AP26" s="677" t="s">
        <v>290</v>
      </c>
      <c r="AQ26" s="698"/>
      <c r="AR26" s="698"/>
      <c r="AS26" s="698"/>
      <c r="AT26" s="698"/>
      <c r="AU26" s="698"/>
      <c r="AV26" s="698"/>
      <c r="AW26" s="698"/>
      <c r="AX26" s="698"/>
      <c r="AY26" s="698"/>
      <c r="AZ26" s="698"/>
      <c r="BA26" s="698"/>
      <c r="BB26" s="698"/>
      <c r="BC26" s="698"/>
      <c r="BD26" s="698"/>
      <c r="BE26" s="698"/>
      <c r="BF26" s="679"/>
      <c r="BG26" s="659" t="s">
        <v>124</v>
      </c>
      <c r="BH26" s="660"/>
      <c r="BI26" s="660"/>
      <c r="BJ26" s="660"/>
      <c r="BK26" s="660"/>
      <c r="BL26" s="660"/>
      <c r="BM26" s="660"/>
      <c r="BN26" s="661"/>
      <c r="BO26" s="662" t="s">
        <v>228</v>
      </c>
      <c r="BP26" s="662"/>
      <c r="BQ26" s="662"/>
      <c r="BR26" s="662"/>
      <c r="BS26" s="668" t="s">
        <v>228</v>
      </c>
      <c r="BT26" s="660"/>
      <c r="BU26" s="660"/>
      <c r="BV26" s="660"/>
      <c r="BW26" s="660"/>
      <c r="BX26" s="660"/>
      <c r="BY26" s="660"/>
      <c r="BZ26" s="660"/>
      <c r="CA26" s="660"/>
      <c r="CB26" s="669"/>
      <c r="CD26" s="674" t="s">
        <v>291</v>
      </c>
      <c r="CE26" s="675"/>
      <c r="CF26" s="675"/>
      <c r="CG26" s="675"/>
      <c r="CH26" s="675"/>
      <c r="CI26" s="675"/>
      <c r="CJ26" s="675"/>
      <c r="CK26" s="675"/>
      <c r="CL26" s="675"/>
      <c r="CM26" s="675"/>
      <c r="CN26" s="675"/>
      <c r="CO26" s="675"/>
      <c r="CP26" s="675"/>
      <c r="CQ26" s="676"/>
      <c r="CR26" s="659">
        <v>4314733</v>
      </c>
      <c r="CS26" s="660"/>
      <c r="CT26" s="660"/>
      <c r="CU26" s="660"/>
      <c r="CV26" s="660"/>
      <c r="CW26" s="660"/>
      <c r="CX26" s="660"/>
      <c r="CY26" s="661"/>
      <c r="CZ26" s="664">
        <v>8.6999999999999993</v>
      </c>
      <c r="DA26" s="693"/>
      <c r="DB26" s="693"/>
      <c r="DC26" s="697"/>
      <c r="DD26" s="668">
        <v>3856295</v>
      </c>
      <c r="DE26" s="660"/>
      <c r="DF26" s="660"/>
      <c r="DG26" s="660"/>
      <c r="DH26" s="660"/>
      <c r="DI26" s="660"/>
      <c r="DJ26" s="660"/>
      <c r="DK26" s="661"/>
      <c r="DL26" s="668" t="s">
        <v>228</v>
      </c>
      <c r="DM26" s="660"/>
      <c r="DN26" s="660"/>
      <c r="DO26" s="660"/>
      <c r="DP26" s="660"/>
      <c r="DQ26" s="660"/>
      <c r="DR26" s="660"/>
      <c r="DS26" s="660"/>
      <c r="DT26" s="660"/>
      <c r="DU26" s="660"/>
      <c r="DV26" s="661"/>
      <c r="DW26" s="664" t="s">
        <v>228</v>
      </c>
      <c r="DX26" s="693"/>
      <c r="DY26" s="693"/>
      <c r="DZ26" s="693"/>
      <c r="EA26" s="693"/>
      <c r="EB26" s="693"/>
      <c r="EC26" s="694"/>
    </row>
    <row r="27" spans="2:133" ht="11.25" customHeight="1" x14ac:dyDescent="0.15">
      <c r="B27" s="656" t="s">
        <v>292</v>
      </c>
      <c r="C27" s="657"/>
      <c r="D27" s="657"/>
      <c r="E27" s="657"/>
      <c r="F27" s="657"/>
      <c r="G27" s="657"/>
      <c r="H27" s="657"/>
      <c r="I27" s="657"/>
      <c r="J27" s="657"/>
      <c r="K27" s="657"/>
      <c r="L27" s="657"/>
      <c r="M27" s="657"/>
      <c r="N27" s="657"/>
      <c r="O27" s="657"/>
      <c r="P27" s="657"/>
      <c r="Q27" s="658"/>
      <c r="R27" s="659">
        <v>6997267</v>
      </c>
      <c r="S27" s="660"/>
      <c r="T27" s="660"/>
      <c r="U27" s="660"/>
      <c r="V27" s="660"/>
      <c r="W27" s="660"/>
      <c r="X27" s="660"/>
      <c r="Y27" s="661"/>
      <c r="Z27" s="662">
        <v>13.6</v>
      </c>
      <c r="AA27" s="662"/>
      <c r="AB27" s="662"/>
      <c r="AC27" s="662"/>
      <c r="AD27" s="663" t="s">
        <v>124</v>
      </c>
      <c r="AE27" s="663"/>
      <c r="AF27" s="663"/>
      <c r="AG27" s="663"/>
      <c r="AH27" s="663"/>
      <c r="AI27" s="663"/>
      <c r="AJ27" s="663"/>
      <c r="AK27" s="663"/>
      <c r="AL27" s="664" t="s">
        <v>228</v>
      </c>
      <c r="AM27" s="665"/>
      <c r="AN27" s="665"/>
      <c r="AO27" s="666"/>
      <c r="AP27" s="656" t="s">
        <v>293</v>
      </c>
      <c r="AQ27" s="657"/>
      <c r="AR27" s="657"/>
      <c r="AS27" s="657"/>
      <c r="AT27" s="657"/>
      <c r="AU27" s="657"/>
      <c r="AV27" s="657"/>
      <c r="AW27" s="657"/>
      <c r="AX27" s="657"/>
      <c r="AY27" s="657"/>
      <c r="AZ27" s="657"/>
      <c r="BA27" s="657"/>
      <c r="BB27" s="657"/>
      <c r="BC27" s="657"/>
      <c r="BD27" s="657"/>
      <c r="BE27" s="657"/>
      <c r="BF27" s="658"/>
      <c r="BG27" s="659">
        <v>13249381</v>
      </c>
      <c r="BH27" s="660"/>
      <c r="BI27" s="660"/>
      <c r="BJ27" s="660"/>
      <c r="BK27" s="660"/>
      <c r="BL27" s="660"/>
      <c r="BM27" s="660"/>
      <c r="BN27" s="661"/>
      <c r="BO27" s="662">
        <v>100</v>
      </c>
      <c r="BP27" s="662"/>
      <c r="BQ27" s="662"/>
      <c r="BR27" s="662"/>
      <c r="BS27" s="668">
        <v>152577</v>
      </c>
      <c r="BT27" s="660"/>
      <c r="BU27" s="660"/>
      <c r="BV27" s="660"/>
      <c r="BW27" s="660"/>
      <c r="BX27" s="660"/>
      <c r="BY27" s="660"/>
      <c r="BZ27" s="660"/>
      <c r="CA27" s="660"/>
      <c r="CB27" s="669"/>
      <c r="CD27" s="674" t="s">
        <v>294</v>
      </c>
      <c r="CE27" s="675"/>
      <c r="CF27" s="675"/>
      <c r="CG27" s="675"/>
      <c r="CH27" s="675"/>
      <c r="CI27" s="675"/>
      <c r="CJ27" s="675"/>
      <c r="CK27" s="675"/>
      <c r="CL27" s="675"/>
      <c r="CM27" s="675"/>
      <c r="CN27" s="675"/>
      <c r="CO27" s="675"/>
      <c r="CP27" s="675"/>
      <c r="CQ27" s="676"/>
      <c r="CR27" s="659">
        <v>10960237</v>
      </c>
      <c r="CS27" s="695"/>
      <c r="CT27" s="695"/>
      <c r="CU27" s="695"/>
      <c r="CV27" s="695"/>
      <c r="CW27" s="695"/>
      <c r="CX27" s="695"/>
      <c r="CY27" s="696"/>
      <c r="CZ27" s="664">
        <v>22</v>
      </c>
      <c r="DA27" s="693"/>
      <c r="DB27" s="693"/>
      <c r="DC27" s="697"/>
      <c r="DD27" s="668">
        <v>3269443</v>
      </c>
      <c r="DE27" s="695"/>
      <c r="DF27" s="695"/>
      <c r="DG27" s="695"/>
      <c r="DH27" s="695"/>
      <c r="DI27" s="695"/>
      <c r="DJ27" s="695"/>
      <c r="DK27" s="696"/>
      <c r="DL27" s="668">
        <v>3018297</v>
      </c>
      <c r="DM27" s="695"/>
      <c r="DN27" s="695"/>
      <c r="DO27" s="695"/>
      <c r="DP27" s="695"/>
      <c r="DQ27" s="695"/>
      <c r="DR27" s="695"/>
      <c r="DS27" s="695"/>
      <c r="DT27" s="695"/>
      <c r="DU27" s="695"/>
      <c r="DV27" s="696"/>
      <c r="DW27" s="664">
        <v>10.8</v>
      </c>
      <c r="DX27" s="693"/>
      <c r="DY27" s="693"/>
      <c r="DZ27" s="693"/>
      <c r="EA27" s="693"/>
      <c r="EB27" s="693"/>
      <c r="EC27" s="694"/>
    </row>
    <row r="28" spans="2:133" ht="11.25" customHeight="1" x14ac:dyDescent="0.15">
      <c r="B28" s="701" t="s">
        <v>295</v>
      </c>
      <c r="C28" s="702"/>
      <c r="D28" s="702"/>
      <c r="E28" s="702"/>
      <c r="F28" s="702"/>
      <c r="G28" s="702"/>
      <c r="H28" s="702"/>
      <c r="I28" s="702"/>
      <c r="J28" s="702"/>
      <c r="K28" s="702"/>
      <c r="L28" s="702"/>
      <c r="M28" s="702"/>
      <c r="N28" s="702"/>
      <c r="O28" s="702"/>
      <c r="P28" s="702"/>
      <c r="Q28" s="703"/>
      <c r="R28" s="659">
        <v>7866</v>
      </c>
      <c r="S28" s="660"/>
      <c r="T28" s="660"/>
      <c r="U28" s="660"/>
      <c r="V28" s="660"/>
      <c r="W28" s="660"/>
      <c r="X28" s="660"/>
      <c r="Y28" s="661"/>
      <c r="Z28" s="662">
        <v>0</v>
      </c>
      <c r="AA28" s="662"/>
      <c r="AB28" s="662"/>
      <c r="AC28" s="662"/>
      <c r="AD28" s="663">
        <v>7866</v>
      </c>
      <c r="AE28" s="663"/>
      <c r="AF28" s="663"/>
      <c r="AG28" s="663"/>
      <c r="AH28" s="663"/>
      <c r="AI28" s="663"/>
      <c r="AJ28" s="663"/>
      <c r="AK28" s="663"/>
      <c r="AL28" s="664">
        <v>0</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296</v>
      </c>
      <c r="CE28" s="675"/>
      <c r="CF28" s="675"/>
      <c r="CG28" s="675"/>
      <c r="CH28" s="675"/>
      <c r="CI28" s="675"/>
      <c r="CJ28" s="675"/>
      <c r="CK28" s="675"/>
      <c r="CL28" s="675"/>
      <c r="CM28" s="675"/>
      <c r="CN28" s="675"/>
      <c r="CO28" s="675"/>
      <c r="CP28" s="675"/>
      <c r="CQ28" s="676"/>
      <c r="CR28" s="659">
        <v>6064054</v>
      </c>
      <c r="CS28" s="660"/>
      <c r="CT28" s="660"/>
      <c r="CU28" s="660"/>
      <c r="CV28" s="660"/>
      <c r="CW28" s="660"/>
      <c r="CX28" s="660"/>
      <c r="CY28" s="661"/>
      <c r="CZ28" s="664">
        <v>12.2</v>
      </c>
      <c r="DA28" s="693"/>
      <c r="DB28" s="693"/>
      <c r="DC28" s="697"/>
      <c r="DD28" s="668">
        <v>5980003</v>
      </c>
      <c r="DE28" s="660"/>
      <c r="DF28" s="660"/>
      <c r="DG28" s="660"/>
      <c r="DH28" s="660"/>
      <c r="DI28" s="660"/>
      <c r="DJ28" s="660"/>
      <c r="DK28" s="661"/>
      <c r="DL28" s="668">
        <v>5980003</v>
      </c>
      <c r="DM28" s="660"/>
      <c r="DN28" s="660"/>
      <c r="DO28" s="660"/>
      <c r="DP28" s="660"/>
      <c r="DQ28" s="660"/>
      <c r="DR28" s="660"/>
      <c r="DS28" s="660"/>
      <c r="DT28" s="660"/>
      <c r="DU28" s="660"/>
      <c r="DV28" s="661"/>
      <c r="DW28" s="664">
        <v>21.5</v>
      </c>
      <c r="DX28" s="693"/>
      <c r="DY28" s="693"/>
      <c r="DZ28" s="693"/>
      <c r="EA28" s="693"/>
      <c r="EB28" s="693"/>
      <c r="EC28" s="694"/>
    </row>
    <row r="29" spans="2:133" ht="11.25" customHeight="1" x14ac:dyDescent="0.15">
      <c r="B29" s="656" t="s">
        <v>297</v>
      </c>
      <c r="C29" s="657"/>
      <c r="D29" s="657"/>
      <c r="E29" s="657"/>
      <c r="F29" s="657"/>
      <c r="G29" s="657"/>
      <c r="H29" s="657"/>
      <c r="I29" s="657"/>
      <c r="J29" s="657"/>
      <c r="K29" s="657"/>
      <c r="L29" s="657"/>
      <c r="M29" s="657"/>
      <c r="N29" s="657"/>
      <c r="O29" s="657"/>
      <c r="P29" s="657"/>
      <c r="Q29" s="658"/>
      <c r="R29" s="659">
        <v>3611428</v>
      </c>
      <c r="S29" s="660"/>
      <c r="T29" s="660"/>
      <c r="U29" s="660"/>
      <c r="V29" s="660"/>
      <c r="W29" s="660"/>
      <c r="X29" s="660"/>
      <c r="Y29" s="661"/>
      <c r="Z29" s="662">
        <v>7</v>
      </c>
      <c r="AA29" s="662"/>
      <c r="AB29" s="662"/>
      <c r="AC29" s="662"/>
      <c r="AD29" s="663" t="s">
        <v>228</v>
      </c>
      <c r="AE29" s="663"/>
      <c r="AF29" s="663"/>
      <c r="AG29" s="663"/>
      <c r="AH29" s="663"/>
      <c r="AI29" s="663"/>
      <c r="AJ29" s="663"/>
      <c r="AK29" s="663"/>
      <c r="AL29" s="664" t="s">
        <v>228</v>
      </c>
      <c r="AM29" s="665"/>
      <c r="AN29" s="665"/>
      <c r="AO29" s="666"/>
      <c r="AP29" s="638" t="s">
        <v>216</v>
      </c>
      <c r="AQ29" s="639"/>
      <c r="AR29" s="639"/>
      <c r="AS29" s="639"/>
      <c r="AT29" s="639"/>
      <c r="AU29" s="639"/>
      <c r="AV29" s="639"/>
      <c r="AW29" s="639"/>
      <c r="AX29" s="639"/>
      <c r="AY29" s="639"/>
      <c r="AZ29" s="639"/>
      <c r="BA29" s="639"/>
      <c r="BB29" s="639"/>
      <c r="BC29" s="639"/>
      <c r="BD29" s="639"/>
      <c r="BE29" s="639"/>
      <c r="BF29" s="640"/>
      <c r="BG29" s="638" t="s">
        <v>298</v>
      </c>
      <c r="BH29" s="699"/>
      <c r="BI29" s="699"/>
      <c r="BJ29" s="699"/>
      <c r="BK29" s="699"/>
      <c r="BL29" s="699"/>
      <c r="BM29" s="699"/>
      <c r="BN29" s="699"/>
      <c r="BO29" s="699"/>
      <c r="BP29" s="699"/>
      <c r="BQ29" s="700"/>
      <c r="BR29" s="638" t="s">
        <v>299</v>
      </c>
      <c r="BS29" s="699"/>
      <c r="BT29" s="699"/>
      <c r="BU29" s="699"/>
      <c r="BV29" s="699"/>
      <c r="BW29" s="699"/>
      <c r="BX29" s="699"/>
      <c r="BY29" s="699"/>
      <c r="BZ29" s="699"/>
      <c r="CA29" s="699"/>
      <c r="CB29" s="700"/>
      <c r="CD29" s="722" t="s">
        <v>300</v>
      </c>
      <c r="CE29" s="723"/>
      <c r="CF29" s="674" t="s">
        <v>301</v>
      </c>
      <c r="CG29" s="675"/>
      <c r="CH29" s="675"/>
      <c r="CI29" s="675"/>
      <c r="CJ29" s="675"/>
      <c r="CK29" s="675"/>
      <c r="CL29" s="675"/>
      <c r="CM29" s="675"/>
      <c r="CN29" s="675"/>
      <c r="CO29" s="675"/>
      <c r="CP29" s="675"/>
      <c r="CQ29" s="676"/>
      <c r="CR29" s="659">
        <v>6063889</v>
      </c>
      <c r="CS29" s="695"/>
      <c r="CT29" s="695"/>
      <c r="CU29" s="695"/>
      <c r="CV29" s="695"/>
      <c r="CW29" s="695"/>
      <c r="CX29" s="695"/>
      <c r="CY29" s="696"/>
      <c r="CZ29" s="664">
        <v>12.2</v>
      </c>
      <c r="DA29" s="693"/>
      <c r="DB29" s="693"/>
      <c r="DC29" s="697"/>
      <c r="DD29" s="668">
        <v>5979838</v>
      </c>
      <c r="DE29" s="695"/>
      <c r="DF29" s="695"/>
      <c r="DG29" s="695"/>
      <c r="DH29" s="695"/>
      <c r="DI29" s="695"/>
      <c r="DJ29" s="695"/>
      <c r="DK29" s="696"/>
      <c r="DL29" s="668">
        <v>5979838</v>
      </c>
      <c r="DM29" s="695"/>
      <c r="DN29" s="695"/>
      <c r="DO29" s="695"/>
      <c r="DP29" s="695"/>
      <c r="DQ29" s="695"/>
      <c r="DR29" s="695"/>
      <c r="DS29" s="695"/>
      <c r="DT29" s="695"/>
      <c r="DU29" s="695"/>
      <c r="DV29" s="696"/>
      <c r="DW29" s="664">
        <v>21.5</v>
      </c>
      <c r="DX29" s="693"/>
      <c r="DY29" s="693"/>
      <c r="DZ29" s="693"/>
      <c r="EA29" s="693"/>
      <c r="EB29" s="693"/>
      <c r="EC29" s="694"/>
    </row>
    <row r="30" spans="2:133" ht="11.25" customHeight="1" x14ac:dyDescent="0.15">
      <c r="B30" s="656" t="s">
        <v>302</v>
      </c>
      <c r="C30" s="657"/>
      <c r="D30" s="657"/>
      <c r="E30" s="657"/>
      <c r="F30" s="657"/>
      <c r="G30" s="657"/>
      <c r="H30" s="657"/>
      <c r="I30" s="657"/>
      <c r="J30" s="657"/>
      <c r="K30" s="657"/>
      <c r="L30" s="657"/>
      <c r="M30" s="657"/>
      <c r="N30" s="657"/>
      <c r="O30" s="657"/>
      <c r="P30" s="657"/>
      <c r="Q30" s="658"/>
      <c r="R30" s="659">
        <v>403995</v>
      </c>
      <c r="S30" s="660"/>
      <c r="T30" s="660"/>
      <c r="U30" s="660"/>
      <c r="V30" s="660"/>
      <c r="W30" s="660"/>
      <c r="X30" s="660"/>
      <c r="Y30" s="661"/>
      <c r="Z30" s="662">
        <v>0.8</v>
      </c>
      <c r="AA30" s="662"/>
      <c r="AB30" s="662"/>
      <c r="AC30" s="662"/>
      <c r="AD30" s="663">
        <v>58789</v>
      </c>
      <c r="AE30" s="663"/>
      <c r="AF30" s="663"/>
      <c r="AG30" s="663"/>
      <c r="AH30" s="663"/>
      <c r="AI30" s="663"/>
      <c r="AJ30" s="663"/>
      <c r="AK30" s="663"/>
      <c r="AL30" s="664">
        <v>0.2</v>
      </c>
      <c r="AM30" s="665"/>
      <c r="AN30" s="665"/>
      <c r="AO30" s="666"/>
      <c r="AP30" s="707" t="s">
        <v>303</v>
      </c>
      <c r="AQ30" s="708"/>
      <c r="AR30" s="708"/>
      <c r="AS30" s="708"/>
      <c r="AT30" s="713" t="s">
        <v>304</v>
      </c>
      <c r="AU30" s="210"/>
      <c r="AV30" s="210"/>
      <c r="AW30" s="210"/>
      <c r="AX30" s="645" t="s">
        <v>181</v>
      </c>
      <c r="AY30" s="646"/>
      <c r="AZ30" s="646"/>
      <c r="BA30" s="646"/>
      <c r="BB30" s="646"/>
      <c r="BC30" s="646"/>
      <c r="BD30" s="646"/>
      <c r="BE30" s="646"/>
      <c r="BF30" s="647"/>
      <c r="BG30" s="719">
        <v>99.2</v>
      </c>
      <c r="BH30" s="720"/>
      <c r="BI30" s="720"/>
      <c r="BJ30" s="720"/>
      <c r="BK30" s="720"/>
      <c r="BL30" s="720"/>
      <c r="BM30" s="654">
        <v>96.6</v>
      </c>
      <c r="BN30" s="720"/>
      <c r="BO30" s="720"/>
      <c r="BP30" s="720"/>
      <c r="BQ30" s="721"/>
      <c r="BR30" s="719">
        <v>99.1</v>
      </c>
      <c r="BS30" s="720"/>
      <c r="BT30" s="720"/>
      <c r="BU30" s="720"/>
      <c r="BV30" s="720"/>
      <c r="BW30" s="720"/>
      <c r="BX30" s="654">
        <v>96.2</v>
      </c>
      <c r="BY30" s="720"/>
      <c r="BZ30" s="720"/>
      <c r="CA30" s="720"/>
      <c r="CB30" s="721"/>
      <c r="CD30" s="724"/>
      <c r="CE30" s="725"/>
      <c r="CF30" s="674" t="s">
        <v>305</v>
      </c>
      <c r="CG30" s="675"/>
      <c r="CH30" s="675"/>
      <c r="CI30" s="675"/>
      <c r="CJ30" s="675"/>
      <c r="CK30" s="675"/>
      <c r="CL30" s="675"/>
      <c r="CM30" s="675"/>
      <c r="CN30" s="675"/>
      <c r="CO30" s="675"/>
      <c r="CP30" s="675"/>
      <c r="CQ30" s="676"/>
      <c r="CR30" s="659">
        <v>5684761</v>
      </c>
      <c r="CS30" s="660"/>
      <c r="CT30" s="660"/>
      <c r="CU30" s="660"/>
      <c r="CV30" s="660"/>
      <c r="CW30" s="660"/>
      <c r="CX30" s="660"/>
      <c r="CY30" s="661"/>
      <c r="CZ30" s="664">
        <v>11.4</v>
      </c>
      <c r="DA30" s="693"/>
      <c r="DB30" s="693"/>
      <c r="DC30" s="697"/>
      <c r="DD30" s="668">
        <v>5608823</v>
      </c>
      <c r="DE30" s="660"/>
      <c r="DF30" s="660"/>
      <c r="DG30" s="660"/>
      <c r="DH30" s="660"/>
      <c r="DI30" s="660"/>
      <c r="DJ30" s="660"/>
      <c r="DK30" s="661"/>
      <c r="DL30" s="668">
        <v>5608823</v>
      </c>
      <c r="DM30" s="660"/>
      <c r="DN30" s="660"/>
      <c r="DO30" s="660"/>
      <c r="DP30" s="660"/>
      <c r="DQ30" s="660"/>
      <c r="DR30" s="660"/>
      <c r="DS30" s="660"/>
      <c r="DT30" s="660"/>
      <c r="DU30" s="660"/>
      <c r="DV30" s="661"/>
      <c r="DW30" s="664">
        <v>20.100000000000001</v>
      </c>
      <c r="DX30" s="693"/>
      <c r="DY30" s="693"/>
      <c r="DZ30" s="693"/>
      <c r="EA30" s="693"/>
      <c r="EB30" s="693"/>
      <c r="EC30" s="694"/>
    </row>
    <row r="31" spans="2:133" ht="11.25" customHeight="1" x14ac:dyDescent="0.15">
      <c r="B31" s="656" t="s">
        <v>306</v>
      </c>
      <c r="C31" s="657"/>
      <c r="D31" s="657"/>
      <c r="E31" s="657"/>
      <c r="F31" s="657"/>
      <c r="G31" s="657"/>
      <c r="H31" s="657"/>
      <c r="I31" s="657"/>
      <c r="J31" s="657"/>
      <c r="K31" s="657"/>
      <c r="L31" s="657"/>
      <c r="M31" s="657"/>
      <c r="N31" s="657"/>
      <c r="O31" s="657"/>
      <c r="P31" s="657"/>
      <c r="Q31" s="658"/>
      <c r="R31" s="659">
        <v>185438</v>
      </c>
      <c r="S31" s="660"/>
      <c r="T31" s="660"/>
      <c r="U31" s="660"/>
      <c r="V31" s="660"/>
      <c r="W31" s="660"/>
      <c r="X31" s="660"/>
      <c r="Y31" s="661"/>
      <c r="Z31" s="662">
        <v>0.4</v>
      </c>
      <c r="AA31" s="662"/>
      <c r="AB31" s="662"/>
      <c r="AC31" s="662"/>
      <c r="AD31" s="663" t="s">
        <v>228</v>
      </c>
      <c r="AE31" s="663"/>
      <c r="AF31" s="663"/>
      <c r="AG31" s="663"/>
      <c r="AH31" s="663"/>
      <c r="AI31" s="663"/>
      <c r="AJ31" s="663"/>
      <c r="AK31" s="663"/>
      <c r="AL31" s="664" t="s">
        <v>228</v>
      </c>
      <c r="AM31" s="665"/>
      <c r="AN31" s="665"/>
      <c r="AO31" s="666"/>
      <c r="AP31" s="709"/>
      <c r="AQ31" s="710"/>
      <c r="AR31" s="710"/>
      <c r="AS31" s="710"/>
      <c r="AT31" s="714"/>
      <c r="AU31" s="209" t="s">
        <v>307</v>
      </c>
      <c r="AV31" s="209"/>
      <c r="AW31" s="209"/>
      <c r="AX31" s="656" t="s">
        <v>308</v>
      </c>
      <c r="AY31" s="657"/>
      <c r="AZ31" s="657"/>
      <c r="BA31" s="657"/>
      <c r="BB31" s="657"/>
      <c r="BC31" s="657"/>
      <c r="BD31" s="657"/>
      <c r="BE31" s="657"/>
      <c r="BF31" s="658"/>
      <c r="BG31" s="716">
        <v>99.4</v>
      </c>
      <c r="BH31" s="695"/>
      <c r="BI31" s="695"/>
      <c r="BJ31" s="695"/>
      <c r="BK31" s="695"/>
      <c r="BL31" s="695"/>
      <c r="BM31" s="665">
        <v>97.7</v>
      </c>
      <c r="BN31" s="717"/>
      <c r="BO31" s="717"/>
      <c r="BP31" s="717"/>
      <c r="BQ31" s="718"/>
      <c r="BR31" s="716">
        <v>99.2</v>
      </c>
      <c r="BS31" s="695"/>
      <c r="BT31" s="695"/>
      <c r="BU31" s="695"/>
      <c r="BV31" s="695"/>
      <c r="BW31" s="695"/>
      <c r="BX31" s="665">
        <v>97.3</v>
      </c>
      <c r="BY31" s="717"/>
      <c r="BZ31" s="717"/>
      <c r="CA31" s="717"/>
      <c r="CB31" s="718"/>
      <c r="CD31" s="724"/>
      <c r="CE31" s="725"/>
      <c r="CF31" s="674" t="s">
        <v>309</v>
      </c>
      <c r="CG31" s="675"/>
      <c r="CH31" s="675"/>
      <c r="CI31" s="675"/>
      <c r="CJ31" s="675"/>
      <c r="CK31" s="675"/>
      <c r="CL31" s="675"/>
      <c r="CM31" s="675"/>
      <c r="CN31" s="675"/>
      <c r="CO31" s="675"/>
      <c r="CP31" s="675"/>
      <c r="CQ31" s="676"/>
      <c r="CR31" s="659">
        <v>379128</v>
      </c>
      <c r="CS31" s="695"/>
      <c r="CT31" s="695"/>
      <c r="CU31" s="695"/>
      <c r="CV31" s="695"/>
      <c r="CW31" s="695"/>
      <c r="CX31" s="695"/>
      <c r="CY31" s="696"/>
      <c r="CZ31" s="664">
        <v>0.8</v>
      </c>
      <c r="DA31" s="693"/>
      <c r="DB31" s="693"/>
      <c r="DC31" s="697"/>
      <c r="DD31" s="668">
        <v>371015</v>
      </c>
      <c r="DE31" s="695"/>
      <c r="DF31" s="695"/>
      <c r="DG31" s="695"/>
      <c r="DH31" s="695"/>
      <c r="DI31" s="695"/>
      <c r="DJ31" s="695"/>
      <c r="DK31" s="696"/>
      <c r="DL31" s="668">
        <v>371015</v>
      </c>
      <c r="DM31" s="695"/>
      <c r="DN31" s="695"/>
      <c r="DO31" s="695"/>
      <c r="DP31" s="695"/>
      <c r="DQ31" s="695"/>
      <c r="DR31" s="695"/>
      <c r="DS31" s="695"/>
      <c r="DT31" s="695"/>
      <c r="DU31" s="695"/>
      <c r="DV31" s="696"/>
      <c r="DW31" s="664">
        <v>1.3</v>
      </c>
      <c r="DX31" s="693"/>
      <c r="DY31" s="693"/>
      <c r="DZ31" s="693"/>
      <c r="EA31" s="693"/>
      <c r="EB31" s="693"/>
      <c r="EC31" s="694"/>
    </row>
    <row r="32" spans="2:133" ht="11.25" customHeight="1" x14ac:dyDescent="0.15">
      <c r="B32" s="656" t="s">
        <v>310</v>
      </c>
      <c r="C32" s="657"/>
      <c r="D32" s="657"/>
      <c r="E32" s="657"/>
      <c r="F32" s="657"/>
      <c r="G32" s="657"/>
      <c r="H32" s="657"/>
      <c r="I32" s="657"/>
      <c r="J32" s="657"/>
      <c r="K32" s="657"/>
      <c r="L32" s="657"/>
      <c r="M32" s="657"/>
      <c r="N32" s="657"/>
      <c r="O32" s="657"/>
      <c r="P32" s="657"/>
      <c r="Q32" s="658"/>
      <c r="R32" s="659">
        <v>2664473</v>
      </c>
      <c r="S32" s="660"/>
      <c r="T32" s="660"/>
      <c r="U32" s="660"/>
      <c r="V32" s="660"/>
      <c r="W32" s="660"/>
      <c r="X32" s="660"/>
      <c r="Y32" s="661"/>
      <c r="Z32" s="662">
        <v>5.2</v>
      </c>
      <c r="AA32" s="662"/>
      <c r="AB32" s="662"/>
      <c r="AC32" s="662"/>
      <c r="AD32" s="663">
        <v>104700</v>
      </c>
      <c r="AE32" s="663"/>
      <c r="AF32" s="663"/>
      <c r="AG32" s="663"/>
      <c r="AH32" s="663"/>
      <c r="AI32" s="663"/>
      <c r="AJ32" s="663"/>
      <c r="AK32" s="663"/>
      <c r="AL32" s="664">
        <v>0.4</v>
      </c>
      <c r="AM32" s="665"/>
      <c r="AN32" s="665"/>
      <c r="AO32" s="666"/>
      <c r="AP32" s="711"/>
      <c r="AQ32" s="712"/>
      <c r="AR32" s="712"/>
      <c r="AS32" s="712"/>
      <c r="AT32" s="715"/>
      <c r="AU32" s="211"/>
      <c r="AV32" s="211"/>
      <c r="AW32" s="211"/>
      <c r="AX32" s="704" t="s">
        <v>311</v>
      </c>
      <c r="AY32" s="705"/>
      <c r="AZ32" s="705"/>
      <c r="BA32" s="705"/>
      <c r="BB32" s="705"/>
      <c r="BC32" s="705"/>
      <c r="BD32" s="705"/>
      <c r="BE32" s="705"/>
      <c r="BF32" s="706"/>
      <c r="BG32" s="728">
        <v>99.1</v>
      </c>
      <c r="BH32" s="729"/>
      <c r="BI32" s="729"/>
      <c r="BJ32" s="729"/>
      <c r="BK32" s="729"/>
      <c r="BL32" s="729"/>
      <c r="BM32" s="730">
        <v>95.5</v>
      </c>
      <c r="BN32" s="729"/>
      <c r="BO32" s="729"/>
      <c r="BP32" s="729"/>
      <c r="BQ32" s="731"/>
      <c r="BR32" s="728">
        <v>99</v>
      </c>
      <c r="BS32" s="729"/>
      <c r="BT32" s="729"/>
      <c r="BU32" s="729"/>
      <c r="BV32" s="729"/>
      <c r="BW32" s="729"/>
      <c r="BX32" s="730">
        <v>95.1</v>
      </c>
      <c r="BY32" s="729"/>
      <c r="BZ32" s="729"/>
      <c r="CA32" s="729"/>
      <c r="CB32" s="731"/>
      <c r="CD32" s="726"/>
      <c r="CE32" s="727"/>
      <c r="CF32" s="674" t="s">
        <v>312</v>
      </c>
      <c r="CG32" s="675"/>
      <c r="CH32" s="675"/>
      <c r="CI32" s="675"/>
      <c r="CJ32" s="675"/>
      <c r="CK32" s="675"/>
      <c r="CL32" s="675"/>
      <c r="CM32" s="675"/>
      <c r="CN32" s="675"/>
      <c r="CO32" s="675"/>
      <c r="CP32" s="675"/>
      <c r="CQ32" s="676"/>
      <c r="CR32" s="659">
        <v>165</v>
      </c>
      <c r="CS32" s="660"/>
      <c r="CT32" s="660"/>
      <c r="CU32" s="660"/>
      <c r="CV32" s="660"/>
      <c r="CW32" s="660"/>
      <c r="CX32" s="660"/>
      <c r="CY32" s="661"/>
      <c r="CZ32" s="664">
        <v>0</v>
      </c>
      <c r="DA32" s="693"/>
      <c r="DB32" s="693"/>
      <c r="DC32" s="697"/>
      <c r="DD32" s="668">
        <v>165</v>
      </c>
      <c r="DE32" s="660"/>
      <c r="DF32" s="660"/>
      <c r="DG32" s="660"/>
      <c r="DH32" s="660"/>
      <c r="DI32" s="660"/>
      <c r="DJ32" s="660"/>
      <c r="DK32" s="661"/>
      <c r="DL32" s="668">
        <v>165</v>
      </c>
      <c r="DM32" s="660"/>
      <c r="DN32" s="660"/>
      <c r="DO32" s="660"/>
      <c r="DP32" s="660"/>
      <c r="DQ32" s="660"/>
      <c r="DR32" s="660"/>
      <c r="DS32" s="660"/>
      <c r="DT32" s="660"/>
      <c r="DU32" s="660"/>
      <c r="DV32" s="661"/>
      <c r="DW32" s="664">
        <v>0</v>
      </c>
      <c r="DX32" s="693"/>
      <c r="DY32" s="693"/>
      <c r="DZ32" s="693"/>
      <c r="EA32" s="693"/>
      <c r="EB32" s="693"/>
      <c r="EC32" s="694"/>
    </row>
    <row r="33" spans="2:133" ht="11.25" customHeight="1" x14ac:dyDescent="0.15">
      <c r="B33" s="656" t="s">
        <v>313</v>
      </c>
      <c r="C33" s="657"/>
      <c r="D33" s="657"/>
      <c r="E33" s="657"/>
      <c r="F33" s="657"/>
      <c r="G33" s="657"/>
      <c r="H33" s="657"/>
      <c r="I33" s="657"/>
      <c r="J33" s="657"/>
      <c r="K33" s="657"/>
      <c r="L33" s="657"/>
      <c r="M33" s="657"/>
      <c r="N33" s="657"/>
      <c r="O33" s="657"/>
      <c r="P33" s="657"/>
      <c r="Q33" s="658"/>
      <c r="R33" s="659">
        <v>712362</v>
      </c>
      <c r="S33" s="660"/>
      <c r="T33" s="660"/>
      <c r="U33" s="660"/>
      <c r="V33" s="660"/>
      <c r="W33" s="660"/>
      <c r="X33" s="660"/>
      <c r="Y33" s="661"/>
      <c r="Z33" s="662">
        <v>1.4</v>
      </c>
      <c r="AA33" s="662"/>
      <c r="AB33" s="662"/>
      <c r="AC33" s="662"/>
      <c r="AD33" s="663" t="s">
        <v>228</v>
      </c>
      <c r="AE33" s="663"/>
      <c r="AF33" s="663"/>
      <c r="AG33" s="663"/>
      <c r="AH33" s="663"/>
      <c r="AI33" s="663"/>
      <c r="AJ33" s="663"/>
      <c r="AK33" s="663"/>
      <c r="AL33" s="664" t="s">
        <v>228</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314</v>
      </c>
      <c r="CE33" s="675"/>
      <c r="CF33" s="675"/>
      <c r="CG33" s="675"/>
      <c r="CH33" s="675"/>
      <c r="CI33" s="675"/>
      <c r="CJ33" s="675"/>
      <c r="CK33" s="675"/>
      <c r="CL33" s="675"/>
      <c r="CM33" s="675"/>
      <c r="CN33" s="675"/>
      <c r="CO33" s="675"/>
      <c r="CP33" s="675"/>
      <c r="CQ33" s="676"/>
      <c r="CR33" s="659">
        <v>17522262</v>
      </c>
      <c r="CS33" s="695"/>
      <c r="CT33" s="695"/>
      <c r="CU33" s="695"/>
      <c r="CV33" s="695"/>
      <c r="CW33" s="695"/>
      <c r="CX33" s="695"/>
      <c r="CY33" s="696"/>
      <c r="CZ33" s="664">
        <v>35.200000000000003</v>
      </c>
      <c r="DA33" s="693"/>
      <c r="DB33" s="693"/>
      <c r="DC33" s="697"/>
      <c r="DD33" s="668">
        <v>12996076</v>
      </c>
      <c r="DE33" s="695"/>
      <c r="DF33" s="695"/>
      <c r="DG33" s="695"/>
      <c r="DH33" s="695"/>
      <c r="DI33" s="695"/>
      <c r="DJ33" s="695"/>
      <c r="DK33" s="696"/>
      <c r="DL33" s="668">
        <v>10854586</v>
      </c>
      <c r="DM33" s="695"/>
      <c r="DN33" s="695"/>
      <c r="DO33" s="695"/>
      <c r="DP33" s="695"/>
      <c r="DQ33" s="695"/>
      <c r="DR33" s="695"/>
      <c r="DS33" s="695"/>
      <c r="DT33" s="695"/>
      <c r="DU33" s="695"/>
      <c r="DV33" s="696"/>
      <c r="DW33" s="664">
        <v>39</v>
      </c>
      <c r="DX33" s="693"/>
      <c r="DY33" s="693"/>
      <c r="DZ33" s="693"/>
      <c r="EA33" s="693"/>
      <c r="EB33" s="693"/>
      <c r="EC33" s="694"/>
    </row>
    <row r="34" spans="2:133" ht="11.25" customHeight="1" x14ac:dyDescent="0.15">
      <c r="B34" s="656" t="s">
        <v>315</v>
      </c>
      <c r="C34" s="657"/>
      <c r="D34" s="657"/>
      <c r="E34" s="657"/>
      <c r="F34" s="657"/>
      <c r="G34" s="657"/>
      <c r="H34" s="657"/>
      <c r="I34" s="657"/>
      <c r="J34" s="657"/>
      <c r="K34" s="657"/>
      <c r="L34" s="657"/>
      <c r="M34" s="657"/>
      <c r="N34" s="657"/>
      <c r="O34" s="657"/>
      <c r="P34" s="657"/>
      <c r="Q34" s="658"/>
      <c r="R34" s="659">
        <v>386058</v>
      </c>
      <c r="S34" s="660"/>
      <c r="T34" s="660"/>
      <c r="U34" s="660"/>
      <c r="V34" s="660"/>
      <c r="W34" s="660"/>
      <c r="X34" s="660"/>
      <c r="Y34" s="661"/>
      <c r="Z34" s="662">
        <v>0.8</v>
      </c>
      <c r="AA34" s="662"/>
      <c r="AB34" s="662"/>
      <c r="AC34" s="662"/>
      <c r="AD34" s="663">
        <v>13467</v>
      </c>
      <c r="AE34" s="663"/>
      <c r="AF34" s="663"/>
      <c r="AG34" s="663"/>
      <c r="AH34" s="663"/>
      <c r="AI34" s="663"/>
      <c r="AJ34" s="663"/>
      <c r="AK34" s="663"/>
      <c r="AL34" s="664">
        <v>0.1</v>
      </c>
      <c r="AM34" s="665"/>
      <c r="AN34" s="665"/>
      <c r="AO34" s="666"/>
      <c r="AP34" s="214"/>
      <c r="AQ34" s="638" t="s">
        <v>316</v>
      </c>
      <c r="AR34" s="639"/>
      <c r="AS34" s="639"/>
      <c r="AT34" s="639"/>
      <c r="AU34" s="639"/>
      <c r="AV34" s="639"/>
      <c r="AW34" s="639"/>
      <c r="AX34" s="639"/>
      <c r="AY34" s="639"/>
      <c r="AZ34" s="639"/>
      <c r="BA34" s="639"/>
      <c r="BB34" s="639"/>
      <c r="BC34" s="639"/>
      <c r="BD34" s="639"/>
      <c r="BE34" s="639"/>
      <c r="BF34" s="640"/>
      <c r="BG34" s="638" t="s">
        <v>317</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318</v>
      </c>
      <c r="CE34" s="675"/>
      <c r="CF34" s="675"/>
      <c r="CG34" s="675"/>
      <c r="CH34" s="675"/>
      <c r="CI34" s="675"/>
      <c r="CJ34" s="675"/>
      <c r="CK34" s="675"/>
      <c r="CL34" s="675"/>
      <c r="CM34" s="675"/>
      <c r="CN34" s="675"/>
      <c r="CO34" s="675"/>
      <c r="CP34" s="675"/>
      <c r="CQ34" s="676"/>
      <c r="CR34" s="659">
        <v>5421909</v>
      </c>
      <c r="CS34" s="660"/>
      <c r="CT34" s="660"/>
      <c r="CU34" s="660"/>
      <c r="CV34" s="660"/>
      <c r="CW34" s="660"/>
      <c r="CX34" s="660"/>
      <c r="CY34" s="661"/>
      <c r="CZ34" s="664">
        <v>10.9</v>
      </c>
      <c r="DA34" s="693"/>
      <c r="DB34" s="693"/>
      <c r="DC34" s="697"/>
      <c r="DD34" s="668">
        <v>3501699</v>
      </c>
      <c r="DE34" s="660"/>
      <c r="DF34" s="660"/>
      <c r="DG34" s="660"/>
      <c r="DH34" s="660"/>
      <c r="DI34" s="660"/>
      <c r="DJ34" s="660"/>
      <c r="DK34" s="661"/>
      <c r="DL34" s="668">
        <v>3027162</v>
      </c>
      <c r="DM34" s="660"/>
      <c r="DN34" s="660"/>
      <c r="DO34" s="660"/>
      <c r="DP34" s="660"/>
      <c r="DQ34" s="660"/>
      <c r="DR34" s="660"/>
      <c r="DS34" s="660"/>
      <c r="DT34" s="660"/>
      <c r="DU34" s="660"/>
      <c r="DV34" s="661"/>
      <c r="DW34" s="664">
        <v>10.9</v>
      </c>
      <c r="DX34" s="693"/>
      <c r="DY34" s="693"/>
      <c r="DZ34" s="693"/>
      <c r="EA34" s="693"/>
      <c r="EB34" s="693"/>
      <c r="EC34" s="694"/>
    </row>
    <row r="35" spans="2:133" ht="11.25" customHeight="1" x14ac:dyDescent="0.15">
      <c r="B35" s="656" t="s">
        <v>319</v>
      </c>
      <c r="C35" s="657"/>
      <c r="D35" s="657"/>
      <c r="E35" s="657"/>
      <c r="F35" s="657"/>
      <c r="G35" s="657"/>
      <c r="H35" s="657"/>
      <c r="I35" s="657"/>
      <c r="J35" s="657"/>
      <c r="K35" s="657"/>
      <c r="L35" s="657"/>
      <c r="M35" s="657"/>
      <c r="N35" s="657"/>
      <c r="O35" s="657"/>
      <c r="P35" s="657"/>
      <c r="Q35" s="658"/>
      <c r="R35" s="659">
        <v>7001557</v>
      </c>
      <c r="S35" s="660"/>
      <c r="T35" s="660"/>
      <c r="U35" s="660"/>
      <c r="V35" s="660"/>
      <c r="W35" s="660"/>
      <c r="X35" s="660"/>
      <c r="Y35" s="661"/>
      <c r="Z35" s="662">
        <v>13.6</v>
      </c>
      <c r="AA35" s="662"/>
      <c r="AB35" s="662"/>
      <c r="AC35" s="662"/>
      <c r="AD35" s="663" t="s">
        <v>228</v>
      </c>
      <c r="AE35" s="663"/>
      <c r="AF35" s="663"/>
      <c r="AG35" s="663"/>
      <c r="AH35" s="663"/>
      <c r="AI35" s="663"/>
      <c r="AJ35" s="663"/>
      <c r="AK35" s="663"/>
      <c r="AL35" s="664" t="s">
        <v>124</v>
      </c>
      <c r="AM35" s="665"/>
      <c r="AN35" s="665"/>
      <c r="AO35" s="666"/>
      <c r="AP35" s="214"/>
      <c r="AQ35" s="732" t="s">
        <v>320</v>
      </c>
      <c r="AR35" s="733"/>
      <c r="AS35" s="733"/>
      <c r="AT35" s="733"/>
      <c r="AU35" s="733"/>
      <c r="AV35" s="733"/>
      <c r="AW35" s="733"/>
      <c r="AX35" s="733"/>
      <c r="AY35" s="734"/>
      <c r="AZ35" s="648">
        <v>6274918</v>
      </c>
      <c r="BA35" s="649"/>
      <c r="BB35" s="649"/>
      <c r="BC35" s="649"/>
      <c r="BD35" s="649"/>
      <c r="BE35" s="649"/>
      <c r="BF35" s="735"/>
      <c r="BG35" s="670" t="s">
        <v>321</v>
      </c>
      <c r="BH35" s="671"/>
      <c r="BI35" s="671"/>
      <c r="BJ35" s="671"/>
      <c r="BK35" s="671"/>
      <c r="BL35" s="671"/>
      <c r="BM35" s="671"/>
      <c r="BN35" s="671"/>
      <c r="BO35" s="671"/>
      <c r="BP35" s="671"/>
      <c r="BQ35" s="671"/>
      <c r="BR35" s="671"/>
      <c r="BS35" s="671"/>
      <c r="BT35" s="671"/>
      <c r="BU35" s="672"/>
      <c r="BV35" s="648">
        <v>407007</v>
      </c>
      <c r="BW35" s="649"/>
      <c r="BX35" s="649"/>
      <c r="BY35" s="649"/>
      <c r="BZ35" s="649"/>
      <c r="CA35" s="649"/>
      <c r="CB35" s="735"/>
      <c r="CD35" s="674" t="s">
        <v>322</v>
      </c>
      <c r="CE35" s="675"/>
      <c r="CF35" s="675"/>
      <c r="CG35" s="675"/>
      <c r="CH35" s="675"/>
      <c r="CI35" s="675"/>
      <c r="CJ35" s="675"/>
      <c r="CK35" s="675"/>
      <c r="CL35" s="675"/>
      <c r="CM35" s="675"/>
      <c r="CN35" s="675"/>
      <c r="CO35" s="675"/>
      <c r="CP35" s="675"/>
      <c r="CQ35" s="676"/>
      <c r="CR35" s="659">
        <v>328882</v>
      </c>
      <c r="CS35" s="695"/>
      <c r="CT35" s="695"/>
      <c r="CU35" s="695"/>
      <c r="CV35" s="695"/>
      <c r="CW35" s="695"/>
      <c r="CX35" s="695"/>
      <c r="CY35" s="696"/>
      <c r="CZ35" s="664">
        <v>0.7</v>
      </c>
      <c r="DA35" s="693"/>
      <c r="DB35" s="693"/>
      <c r="DC35" s="697"/>
      <c r="DD35" s="668">
        <v>266963</v>
      </c>
      <c r="DE35" s="695"/>
      <c r="DF35" s="695"/>
      <c r="DG35" s="695"/>
      <c r="DH35" s="695"/>
      <c r="DI35" s="695"/>
      <c r="DJ35" s="695"/>
      <c r="DK35" s="696"/>
      <c r="DL35" s="668">
        <v>193359</v>
      </c>
      <c r="DM35" s="695"/>
      <c r="DN35" s="695"/>
      <c r="DO35" s="695"/>
      <c r="DP35" s="695"/>
      <c r="DQ35" s="695"/>
      <c r="DR35" s="695"/>
      <c r="DS35" s="695"/>
      <c r="DT35" s="695"/>
      <c r="DU35" s="695"/>
      <c r="DV35" s="696"/>
      <c r="DW35" s="664">
        <v>0.7</v>
      </c>
      <c r="DX35" s="693"/>
      <c r="DY35" s="693"/>
      <c r="DZ35" s="693"/>
      <c r="EA35" s="693"/>
      <c r="EB35" s="693"/>
      <c r="EC35" s="694"/>
    </row>
    <row r="36" spans="2:133" ht="11.25" customHeight="1" x14ac:dyDescent="0.15">
      <c r="B36" s="656" t="s">
        <v>323</v>
      </c>
      <c r="C36" s="657"/>
      <c r="D36" s="657"/>
      <c r="E36" s="657"/>
      <c r="F36" s="657"/>
      <c r="G36" s="657"/>
      <c r="H36" s="657"/>
      <c r="I36" s="657"/>
      <c r="J36" s="657"/>
      <c r="K36" s="657"/>
      <c r="L36" s="657"/>
      <c r="M36" s="657"/>
      <c r="N36" s="657"/>
      <c r="O36" s="657"/>
      <c r="P36" s="657"/>
      <c r="Q36" s="658"/>
      <c r="R36" s="659" t="s">
        <v>124</v>
      </c>
      <c r="S36" s="660"/>
      <c r="T36" s="660"/>
      <c r="U36" s="660"/>
      <c r="V36" s="660"/>
      <c r="W36" s="660"/>
      <c r="X36" s="660"/>
      <c r="Y36" s="661"/>
      <c r="Z36" s="662" t="s">
        <v>228</v>
      </c>
      <c r="AA36" s="662"/>
      <c r="AB36" s="662"/>
      <c r="AC36" s="662"/>
      <c r="AD36" s="663" t="s">
        <v>228</v>
      </c>
      <c r="AE36" s="663"/>
      <c r="AF36" s="663"/>
      <c r="AG36" s="663"/>
      <c r="AH36" s="663"/>
      <c r="AI36" s="663"/>
      <c r="AJ36" s="663"/>
      <c r="AK36" s="663"/>
      <c r="AL36" s="664" t="s">
        <v>228</v>
      </c>
      <c r="AM36" s="665"/>
      <c r="AN36" s="665"/>
      <c r="AO36" s="666"/>
      <c r="AQ36" s="736" t="s">
        <v>324</v>
      </c>
      <c r="AR36" s="737"/>
      <c r="AS36" s="737"/>
      <c r="AT36" s="737"/>
      <c r="AU36" s="737"/>
      <c r="AV36" s="737"/>
      <c r="AW36" s="737"/>
      <c r="AX36" s="737"/>
      <c r="AY36" s="738"/>
      <c r="AZ36" s="659">
        <v>1804436</v>
      </c>
      <c r="BA36" s="660"/>
      <c r="BB36" s="660"/>
      <c r="BC36" s="660"/>
      <c r="BD36" s="695"/>
      <c r="BE36" s="695"/>
      <c r="BF36" s="718"/>
      <c r="BG36" s="674" t="s">
        <v>325</v>
      </c>
      <c r="BH36" s="675"/>
      <c r="BI36" s="675"/>
      <c r="BJ36" s="675"/>
      <c r="BK36" s="675"/>
      <c r="BL36" s="675"/>
      <c r="BM36" s="675"/>
      <c r="BN36" s="675"/>
      <c r="BO36" s="675"/>
      <c r="BP36" s="675"/>
      <c r="BQ36" s="675"/>
      <c r="BR36" s="675"/>
      <c r="BS36" s="675"/>
      <c r="BT36" s="675"/>
      <c r="BU36" s="676"/>
      <c r="BV36" s="659">
        <v>188414</v>
      </c>
      <c r="BW36" s="660"/>
      <c r="BX36" s="660"/>
      <c r="BY36" s="660"/>
      <c r="BZ36" s="660"/>
      <c r="CA36" s="660"/>
      <c r="CB36" s="669"/>
      <c r="CD36" s="674" t="s">
        <v>326</v>
      </c>
      <c r="CE36" s="675"/>
      <c r="CF36" s="675"/>
      <c r="CG36" s="675"/>
      <c r="CH36" s="675"/>
      <c r="CI36" s="675"/>
      <c r="CJ36" s="675"/>
      <c r="CK36" s="675"/>
      <c r="CL36" s="675"/>
      <c r="CM36" s="675"/>
      <c r="CN36" s="675"/>
      <c r="CO36" s="675"/>
      <c r="CP36" s="675"/>
      <c r="CQ36" s="676"/>
      <c r="CR36" s="659">
        <v>4850955</v>
      </c>
      <c r="CS36" s="660"/>
      <c r="CT36" s="660"/>
      <c r="CU36" s="660"/>
      <c r="CV36" s="660"/>
      <c r="CW36" s="660"/>
      <c r="CX36" s="660"/>
      <c r="CY36" s="661"/>
      <c r="CZ36" s="664">
        <v>9.6999999999999993</v>
      </c>
      <c r="DA36" s="693"/>
      <c r="DB36" s="693"/>
      <c r="DC36" s="697"/>
      <c r="DD36" s="668">
        <v>3677480</v>
      </c>
      <c r="DE36" s="660"/>
      <c r="DF36" s="660"/>
      <c r="DG36" s="660"/>
      <c r="DH36" s="660"/>
      <c r="DI36" s="660"/>
      <c r="DJ36" s="660"/>
      <c r="DK36" s="661"/>
      <c r="DL36" s="668">
        <v>2710593</v>
      </c>
      <c r="DM36" s="660"/>
      <c r="DN36" s="660"/>
      <c r="DO36" s="660"/>
      <c r="DP36" s="660"/>
      <c r="DQ36" s="660"/>
      <c r="DR36" s="660"/>
      <c r="DS36" s="660"/>
      <c r="DT36" s="660"/>
      <c r="DU36" s="660"/>
      <c r="DV36" s="661"/>
      <c r="DW36" s="664">
        <v>9.6999999999999993</v>
      </c>
      <c r="DX36" s="693"/>
      <c r="DY36" s="693"/>
      <c r="DZ36" s="693"/>
      <c r="EA36" s="693"/>
      <c r="EB36" s="693"/>
      <c r="EC36" s="694"/>
    </row>
    <row r="37" spans="2:133" ht="11.25" customHeight="1" x14ac:dyDescent="0.15">
      <c r="B37" s="656" t="s">
        <v>327</v>
      </c>
      <c r="C37" s="657"/>
      <c r="D37" s="657"/>
      <c r="E37" s="657"/>
      <c r="F37" s="657"/>
      <c r="G37" s="657"/>
      <c r="H37" s="657"/>
      <c r="I37" s="657"/>
      <c r="J37" s="657"/>
      <c r="K37" s="657"/>
      <c r="L37" s="657"/>
      <c r="M37" s="657"/>
      <c r="N37" s="657"/>
      <c r="O37" s="657"/>
      <c r="P37" s="657"/>
      <c r="Q37" s="658"/>
      <c r="R37" s="659">
        <v>1578857</v>
      </c>
      <c r="S37" s="660"/>
      <c r="T37" s="660"/>
      <c r="U37" s="660"/>
      <c r="V37" s="660"/>
      <c r="W37" s="660"/>
      <c r="X37" s="660"/>
      <c r="Y37" s="661"/>
      <c r="Z37" s="662">
        <v>3.1</v>
      </c>
      <c r="AA37" s="662"/>
      <c r="AB37" s="662"/>
      <c r="AC37" s="662"/>
      <c r="AD37" s="663" t="s">
        <v>228</v>
      </c>
      <c r="AE37" s="663"/>
      <c r="AF37" s="663"/>
      <c r="AG37" s="663"/>
      <c r="AH37" s="663"/>
      <c r="AI37" s="663"/>
      <c r="AJ37" s="663"/>
      <c r="AK37" s="663"/>
      <c r="AL37" s="664" t="s">
        <v>228</v>
      </c>
      <c r="AM37" s="665"/>
      <c r="AN37" s="665"/>
      <c r="AO37" s="666"/>
      <c r="AQ37" s="736" t="s">
        <v>328</v>
      </c>
      <c r="AR37" s="737"/>
      <c r="AS37" s="737"/>
      <c r="AT37" s="737"/>
      <c r="AU37" s="737"/>
      <c r="AV37" s="737"/>
      <c r="AW37" s="737"/>
      <c r="AX37" s="737"/>
      <c r="AY37" s="738"/>
      <c r="AZ37" s="659">
        <v>115848</v>
      </c>
      <c r="BA37" s="660"/>
      <c r="BB37" s="660"/>
      <c r="BC37" s="660"/>
      <c r="BD37" s="695"/>
      <c r="BE37" s="695"/>
      <c r="BF37" s="718"/>
      <c r="BG37" s="674" t="s">
        <v>329</v>
      </c>
      <c r="BH37" s="675"/>
      <c r="BI37" s="675"/>
      <c r="BJ37" s="675"/>
      <c r="BK37" s="675"/>
      <c r="BL37" s="675"/>
      <c r="BM37" s="675"/>
      <c r="BN37" s="675"/>
      <c r="BO37" s="675"/>
      <c r="BP37" s="675"/>
      <c r="BQ37" s="675"/>
      <c r="BR37" s="675"/>
      <c r="BS37" s="675"/>
      <c r="BT37" s="675"/>
      <c r="BU37" s="676"/>
      <c r="BV37" s="659">
        <v>12790</v>
      </c>
      <c r="BW37" s="660"/>
      <c r="BX37" s="660"/>
      <c r="BY37" s="660"/>
      <c r="BZ37" s="660"/>
      <c r="CA37" s="660"/>
      <c r="CB37" s="669"/>
      <c r="CD37" s="674" t="s">
        <v>330</v>
      </c>
      <c r="CE37" s="675"/>
      <c r="CF37" s="675"/>
      <c r="CG37" s="675"/>
      <c r="CH37" s="675"/>
      <c r="CI37" s="675"/>
      <c r="CJ37" s="675"/>
      <c r="CK37" s="675"/>
      <c r="CL37" s="675"/>
      <c r="CM37" s="675"/>
      <c r="CN37" s="675"/>
      <c r="CO37" s="675"/>
      <c r="CP37" s="675"/>
      <c r="CQ37" s="676"/>
      <c r="CR37" s="659">
        <v>2512029</v>
      </c>
      <c r="CS37" s="695"/>
      <c r="CT37" s="695"/>
      <c r="CU37" s="695"/>
      <c r="CV37" s="695"/>
      <c r="CW37" s="695"/>
      <c r="CX37" s="695"/>
      <c r="CY37" s="696"/>
      <c r="CZ37" s="664">
        <v>5</v>
      </c>
      <c r="DA37" s="693"/>
      <c r="DB37" s="693"/>
      <c r="DC37" s="697"/>
      <c r="DD37" s="668">
        <v>2138037</v>
      </c>
      <c r="DE37" s="695"/>
      <c r="DF37" s="695"/>
      <c r="DG37" s="695"/>
      <c r="DH37" s="695"/>
      <c r="DI37" s="695"/>
      <c r="DJ37" s="695"/>
      <c r="DK37" s="696"/>
      <c r="DL37" s="668">
        <v>2100760</v>
      </c>
      <c r="DM37" s="695"/>
      <c r="DN37" s="695"/>
      <c r="DO37" s="695"/>
      <c r="DP37" s="695"/>
      <c r="DQ37" s="695"/>
      <c r="DR37" s="695"/>
      <c r="DS37" s="695"/>
      <c r="DT37" s="695"/>
      <c r="DU37" s="695"/>
      <c r="DV37" s="696"/>
      <c r="DW37" s="664">
        <v>7.5</v>
      </c>
      <c r="DX37" s="693"/>
      <c r="DY37" s="693"/>
      <c r="DZ37" s="693"/>
      <c r="EA37" s="693"/>
      <c r="EB37" s="693"/>
      <c r="EC37" s="694"/>
    </row>
    <row r="38" spans="2:133" ht="11.25" customHeight="1" x14ac:dyDescent="0.15">
      <c r="B38" s="704" t="s">
        <v>331</v>
      </c>
      <c r="C38" s="705"/>
      <c r="D38" s="705"/>
      <c r="E38" s="705"/>
      <c r="F38" s="705"/>
      <c r="G38" s="705"/>
      <c r="H38" s="705"/>
      <c r="I38" s="705"/>
      <c r="J38" s="705"/>
      <c r="K38" s="705"/>
      <c r="L38" s="705"/>
      <c r="M38" s="705"/>
      <c r="N38" s="705"/>
      <c r="O38" s="705"/>
      <c r="P38" s="705"/>
      <c r="Q38" s="706"/>
      <c r="R38" s="739">
        <v>51355277</v>
      </c>
      <c r="S38" s="740"/>
      <c r="T38" s="740"/>
      <c r="U38" s="740"/>
      <c r="V38" s="740"/>
      <c r="W38" s="740"/>
      <c r="X38" s="740"/>
      <c r="Y38" s="741"/>
      <c r="Z38" s="742">
        <v>100</v>
      </c>
      <c r="AA38" s="742"/>
      <c r="AB38" s="742"/>
      <c r="AC38" s="742"/>
      <c r="AD38" s="743">
        <v>26283640</v>
      </c>
      <c r="AE38" s="743"/>
      <c r="AF38" s="743"/>
      <c r="AG38" s="743"/>
      <c r="AH38" s="743"/>
      <c r="AI38" s="743"/>
      <c r="AJ38" s="743"/>
      <c r="AK38" s="743"/>
      <c r="AL38" s="744">
        <v>100</v>
      </c>
      <c r="AM38" s="730"/>
      <c r="AN38" s="730"/>
      <c r="AO38" s="745"/>
      <c r="AQ38" s="736" t="s">
        <v>332</v>
      </c>
      <c r="AR38" s="737"/>
      <c r="AS38" s="737"/>
      <c r="AT38" s="737"/>
      <c r="AU38" s="737"/>
      <c r="AV38" s="737"/>
      <c r="AW38" s="737"/>
      <c r="AX38" s="737"/>
      <c r="AY38" s="738"/>
      <c r="AZ38" s="659">
        <v>67853</v>
      </c>
      <c r="BA38" s="660"/>
      <c r="BB38" s="660"/>
      <c r="BC38" s="660"/>
      <c r="BD38" s="695"/>
      <c r="BE38" s="695"/>
      <c r="BF38" s="718"/>
      <c r="BG38" s="674" t="s">
        <v>333</v>
      </c>
      <c r="BH38" s="675"/>
      <c r="BI38" s="675"/>
      <c r="BJ38" s="675"/>
      <c r="BK38" s="675"/>
      <c r="BL38" s="675"/>
      <c r="BM38" s="675"/>
      <c r="BN38" s="675"/>
      <c r="BO38" s="675"/>
      <c r="BP38" s="675"/>
      <c r="BQ38" s="675"/>
      <c r="BR38" s="675"/>
      <c r="BS38" s="675"/>
      <c r="BT38" s="675"/>
      <c r="BU38" s="676"/>
      <c r="BV38" s="659">
        <v>19738</v>
      </c>
      <c r="BW38" s="660"/>
      <c r="BX38" s="660"/>
      <c r="BY38" s="660"/>
      <c r="BZ38" s="660"/>
      <c r="CA38" s="660"/>
      <c r="CB38" s="669"/>
      <c r="CD38" s="674" t="s">
        <v>334</v>
      </c>
      <c r="CE38" s="675"/>
      <c r="CF38" s="675"/>
      <c r="CG38" s="675"/>
      <c r="CH38" s="675"/>
      <c r="CI38" s="675"/>
      <c r="CJ38" s="675"/>
      <c r="CK38" s="675"/>
      <c r="CL38" s="675"/>
      <c r="CM38" s="675"/>
      <c r="CN38" s="675"/>
      <c r="CO38" s="675"/>
      <c r="CP38" s="675"/>
      <c r="CQ38" s="676"/>
      <c r="CR38" s="659">
        <v>6072442</v>
      </c>
      <c r="CS38" s="660"/>
      <c r="CT38" s="660"/>
      <c r="CU38" s="660"/>
      <c r="CV38" s="660"/>
      <c r="CW38" s="660"/>
      <c r="CX38" s="660"/>
      <c r="CY38" s="661"/>
      <c r="CZ38" s="664">
        <v>12.2</v>
      </c>
      <c r="DA38" s="693"/>
      <c r="DB38" s="693"/>
      <c r="DC38" s="697"/>
      <c r="DD38" s="668">
        <v>5351622</v>
      </c>
      <c r="DE38" s="660"/>
      <c r="DF38" s="660"/>
      <c r="DG38" s="660"/>
      <c r="DH38" s="660"/>
      <c r="DI38" s="660"/>
      <c r="DJ38" s="660"/>
      <c r="DK38" s="661"/>
      <c r="DL38" s="668">
        <v>4923472</v>
      </c>
      <c r="DM38" s="660"/>
      <c r="DN38" s="660"/>
      <c r="DO38" s="660"/>
      <c r="DP38" s="660"/>
      <c r="DQ38" s="660"/>
      <c r="DR38" s="660"/>
      <c r="DS38" s="660"/>
      <c r="DT38" s="660"/>
      <c r="DU38" s="660"/>
      <c r="DV38" s="661"/>
      <c r="DW38" s="664">
        <v>17.7</v>
      </c>
      <c r="DX38" s="693"/>
      <c r="DY38" s="693"/>
      <c r="DZ38" s="693"/>
      <c r="EA38" s="693"/>
      <c r="EB38" s="693"/>
      <c r="EC38" s="694"/>
    </row>
    <row r="39" spans="2:133" ht="11.25" customHeight="1" x14ac:dyDescent="0.15">
      <c r="AQ39" s="736" t="s">
        <v>335</v>
      </c>
      <c r="AR39" s="737"/>
      <c r="AS39" s="737"/>
      <c r="AT39" s="737"/>
      <c r="AU39" s="737"/>
      <c r="AV39" s="737"/>
      <c r="AW39" s="737"/>
      <c r="AX39" s="737"/>
      <c r="AY39" s="738"/>
      <c r="AZ39" s="659">
        <v>26702</v>
      </c>
      <c r="BA39" s="660"/>
      <c r="BB39" s="660"/>
      <c r="BC39" s="660"/>
      <c r="BD39" s="695"/>
      <c r="BE39" s="695"/>
      <c r="BF39" s="718"/>
      <c r="BG39" s="750" t="s">
        <v>336</v>
      </c>
      <c r="BH39" s="751"/>
      <c r="BI39" s="751"/>
      <c r="BJ39" s="751"/>
      <c r="BK39" s="751"/>
      <c r="BL39" s="215"/>
      <c r="BM39" s="675" t="s">
        <v>337</v>
      </c>
      <c r="BN39" s="675"/>
      <c r="BO39" s="675"/>
      <c r="BP39" s="675"/>
      <c r="BQ39" s="675"/>
      <c r="BR39" s="675"/>
      <c r="BS39" s="675"/>
      <c r="BT39" s="675"/>
      <c r="BU39" s="676"/>
      <c r="BV39" s="659">
        <v>88</v>
      </c>
      <c r="BW39" s="660"/>
      <c r="BX39" s="660"/>
      <c r="BY39" s="660"/>
      <c r="BZ39" s="660"/>
      <c r="CA39" s="660"/>
      <c r="CB39" s="669"/>
      <c r="CD39" s="674" t="s">
        <v>338</v>
      </c>
      <c r="CE39" s="675"/>
      <c r="CF39" s="675"/>
      <c r="CG39" s="675"/>
      <c r="CH39" s="675"/>
      <c r="CI39" s="675"/>
      <c r="CJ39" s="675"/>
      <c r="CK39" s="675"/>
      <c r="CL39" s="675"/>
      <c r="CM39" s="675"/>
      <c r="CN39" s="675"/>
      <c r="CO39" s="675"/>
      <c r="CP39" s="675"/>
      <c r="CQ39" s="676"/>
      <c r="CR39" s="659">
        <v>700681</v>
      </c>
      <c r="CS39" s="695"/>
      <c r="CT39" s="695"/>
      <c r="CU39" s="695"/>
      <c r="CV39" s="695"/>
      <c r="CW39" s="695"/>
      <c r="CX39" s="695"/>
      <c r="CY39" s="696"/>
      <c r="CZ39" s="664">
        <v>1.4</v>
      </c>
      <c r="DA39" s="693"/>
      <c r="DB39" s="693"/>
      <c r="DC39" s="697"/>
      <c r="DD39" s="668">
        <v>184127</v>
      </c>
      <c r="DE39" s="695"/>
      <c r="DF39" s="695"/>
      <c r="DG39" s="695"/>
      <c r="DH39" s="695"/>
      <c r="DI39" s="695"/>
      <c r="DJ39" s="695"/>
      <c r="DK39" s="696"/>
      <c r="DL39" s="668" t="s">
        <v>228</v>
      </c>
      <c r="DM39" s="695"/>
      <c r="DN39" s="695"/>
      <c r="DO39" s="695"/>
      <c r="DP39" s="695"/>
      <c r="DQ39" s="695"/>
      <c r="DR39" s="695"/>
      <c r="DS39" s="695"/>
      <c r="DT39" s="695"/>
      <c r="DU39" s="695"/>
      <c r="DV39" s="696"/>
      <c r="DW39" s="664" t="s">
        <v>124</v>
      </c>
      <c r="DX39" s="693"/>
      <c r="DY39" s="693"/>
      <c r="DZ39" s="693"/>
      <c r="EA39" s="693"/>
      <c r="EB39" s="693"/>
      <c r="EC39" s="694"/>
    </row>
    <row r="40" spans="2:133" ht="11.25" customHeight="1" x14ac:dyDescent="0.15">
      <c r="AQ40" s="736" t="s">
        <v>339</v>
      </c>
      <c r="AR40" s="737"/>
      <c r="AS40" s="737"/>
      <c r="AT40" s="737"/>
      <c r="AU40" s="737"/>
      <c r="AV40" s="737"/>
      <c r="AW40" s="737"/>
      <c r="AX40" s="737"/>
      <c r="AY40" s="738"/>
      <c r="AZ40" s="659">
        <v>919006</v>
      </c>
      <c r="BA40" s="660"/>
      <c r="BB40" s="660"/>
      <c r="BC40" s="660"/>
      <c r="BD40" s="695"/>
      <c r="BE40" s="695"/>
      <c r="BF40" s="718"/>
      <c r="BG40" s="750"/>
      <c r="BH40" s="751"/>
      <c r="BI40" s="751"/>
      <c r="BJ40" s="751"/>
      <c r="BK40" s="751"/>
      <c r="BL40" s="215"/>
      <c r="BM40" s="675" t="s">
        <v>340</v>
      </c>
      <c r="BN40" s="675"/>
      <c r="BO40" s="675"/>
      <c r="BP40" s="675"/>
      <c r="BQ40" s="675"/>
      <c r="BR40" s="675"/>
      <c r="BS40" s="675"/>
      <c r="BT40" s="675"/>
      <c r="BU40" s="676"/>
      <c r="BV40" s="659">
        <v>115</v>
      </c>
      <c r="BW40" s="660"/>
      <c r="BX40" s="660"/>
      <c r="BY40" s="660"/>
      <c r="BZ40" s="660"/>
      <c r="CA40" s="660"/>
      <c r="CB40" s="669"/>
      <c r="CD40" s="674" t="s">
        <v>341</v>
      </c>
      <c r="CE40" s="675"/>
      <c r="CF40" s="675"/>
      <c r="CG40" s="675"/>
      <c r="CH40" s="675"/>
      <c r="CI40" s="675"/>
      <c r="CJ40" s="675"/>
      <c r="CK40" s="675"/>
      <c r="CL40" s="675"/>
      <c r="CM40" s="675"/>
      <c r="CN40" s="675"/>
      <c r="CO40" s="675"/>
      <c r="CP40" s="675"/>
      <c r="CQ40" s="676"/>
      <c r="CR40" s="659">
        <v>147393</v>
      </c>
      <c r="CS40" s="660"/>
      <c r="CT40" s="660"/>
      <c r="CU40" s="660"/>
      <c r="CV40" s="660"/>
      <c r="CW40" s="660"/>
      <c r="CX40" s="660"/>
      <c r="CY40" s="661"/>
      <c r="CZ40" s="664">
        <v>0.3</v>
      </c>
      <c r="DA40" s="693"/>
      <c r="DB40" s="693"/>
      <c r="DC40" s="697"/>
      <c r="DD40" s="668">
        <v>14185</v>
      </c>
      <c r="DE40" s="660"/>
      <c r="DF40" s="660"/>
      <c r="DG40" s="660"/>
      <c r="DH40" s="660"/>
      <c r="DI40" s="660"/>
      <c r="DJ40" s="660"/>
      <c r="DK40" s="661"/>
      <c r="DL40" s="668" t="s">
        <v>124</v>
      </c>
      <c r="DM40" s="660"/>
      <c r="DN40" s="660"/>
      <c r="DO40" s="660"/>
      <c r="DP40" s="660"/>
      <c r="DQ40" s="660"/>
      <c r="DR40" s="660"/>
      <c r="DS40" s="660"/>
      <c r="DT40" s="660"/>
      <c r="DU40" s="660"/>
      <c r="DV40" s="661"/>
      <c r="DW40" s="664" t="s">
        <v>228</v>
      </c>
      <c r="DX40" s="693"/>
      <c r="DY40" s="693"/>
      <c r="DZ40" s="693"/>
      <c r="EA40" s="693"/>
      <c r="EB40" s="693"/>
      <c r="EC40" s="694"/>
    </row>
    <row r="41" spans="2:133" ht="11.25" customHeight="1" x14ac:dyDescent="0.15">
      <c r="AQ41" s="746" t="s">
        <v>342</v>
      </c>
      <c r="AR41" s="747"/>
      <c r="AS41" s="747"/>
      <c r="AT41" s="747"/>
      <c r="AU41" s="747"/>
      <c r="AV41" s="747"/>
      <c r="AW41" s="747"/>
      <c r="AX41" s="747"/>
      <c r="AY41" s="748"/>
      <c r="AZ41" s="739">
        <v>3341073</v>
      </c>
      <c r="BA41" s="740"/>
      <c r="BB41" s="740"/>
      <c r="BC41" s="740"/>
      <c r="BD41" s="729"/>
      <c r="BE41" s="729"/>
      <c r="BF41" s="731"/>
      <c r="BG41" s="752"/>
      <c r="BH41" s="753"/>
      <c r="BI41" s="753"/>
      <c r="BJ41" s="753"/>
      <c r="BK41" s="753"/>
      <c r="BL41" s="216"/>
      <c r="BM41" s="684" t="s">
        <v>343</v>
      </c>
      <c r="BN41" s="684"/>
      <c r="BO41" s="684"/>
      <c r="BP41" s="684"/>
      <c r="BQ41" s="684"/>
      <c r="BR41" s="684"/>
      <c r="BS41" s="684"/>
      <c r="BT41" s="684"/>
      <c r="BU41" s="685"/>
      <c r="BV41" s="739">
        <v>361</v>
      </c>
      <c r="BW41" s="740"/>
      <c r="BX41" s="740"/>
      <c r="BY41" s="740"/>
      <c r="BZ41" s="740"/>
      <c r="CA41" s="740"/>
      <c r="CB41" s="749"/>
      <c r="CD41" s="674" t="s">
        <v>344</v>
      </c>
      <c r="CE41" s="675"/>
      <c r="CF41" s="675"/>
      <c r="CG41" s="675"/>
      <c r="CH41" s="675"/>
      <c r="CI41" s="675"/>
      <c r="CJ41" s="675"/>
      <c r="CK41" s="675"/>
      <c r="CL41" s="675"/>
      <c r="CM41" s="675"/>
      <c r="CN41" s="675"/>
      <c r="CO41" s="675"/>
      <c r="CP41" s="675"/>
      <c r="CQ41" s="676"/>
      <c r="CR41" s="659" t="s">
        <v>228</v>
      </c>
      <c r="CS41" s="695"/>
      <c r="CT41" s="695"/>
      <c r="CU41" s="695"/>
      <c r="CV41" s="695"/>
      <c r="CW41" s="695"/>
      <c r="CX41" s="695"/>
      <c r="CY41" s="696"/>
      <c r="CZ41" s="664" t="s">
        <v>228</v>
      </c>
      <c r="DA41" s="693"/>
      <c r="DB41" s="693"/>
      <c r="DC41" s="697"/>
      <c r="DD41" s="668" t="s">
        <v>228</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345</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346</v>
      </c>
      <c r="CE42" s="657"/>
      <c r="CF42" s="657"/>
      <c r="CG42" s="657"/>
      <c r="CH42" s="657"/>
      <c r="CI42" s="657"/>
      <c r="CJ42" s="657"/>
      <c r="CK42" s="657"/>
      <c r="CL42" s="657"/>
      <c r="CM42" s="657"/>
      <c r="CN42" s="657"/>
      <c r="CO42" s="657"/>
      <c r="CP42" s="657"/>
      <c r="CQ42" s="658"/>
      <c r="CR42" s="659">
        <v>8143633</v>
      </c>
      <c r="CS42" s="660"/>
      <c r="CT42" s="660"/>
      <c r="CU42" s="660"/>
      <c r="CV42" s="660"/>
      <c r="CW42" s="660"/>
      <c r="CX42" s="660"/>
      <c r="CY42" s="661"/>
      <c r="CZ42" s="664">
        <v>16.399999999999999</v>
      </c>
      <c r="DA42" s="665"/>
      <c r="DB42" s="665"/>
      <c r="DC42" s="760"/>
      <c r="DD42" s="668">
        <v>1390304</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347</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348</v>
      </c>
      <c r="CE43" s="657"/>
      <c r="CF43" s="657"/>
      <c r="CG43" s="657"/>
      <c r="CH43" s="657"/>
      <c r="CI43" s="657"/>
      <c r="CJ43" s="657"/>
      <c r="CK43" s="657"/>
      <c r="CL43" s="657"/>
      <c r="CM43" s="657"/>
      <c r="CN43" s="657"/>
      <c r="CO43" s="657"/>
      <c r="CP43" s="657"/>
      <c r="CQ43" s="658"/>
      <c r="CR43" s="659">
        <v>293031</v>
      </c>
      <c r="CS43" s="695"/>
      <c r="CT43" s="695"/>
      <c r="CU43" s="695"/>
      <c r="CV43" s="695"/>
      <c r="CW43" s="695"/>
      <c r="CX43" s="695"/>
      <c r="CY43" s="696"/>
      <c r="CZ43" s="664">
        <v>0.6</v>
      </c>
      <c r="DA43" s="693"/>
      <c r="DB43" s="693"/>
      <c r="DC43" s="697"/>
      <c r="DD43" s="668">
        <v>286182</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349</v>
      </c>
      <c r="CD44" s="771" t="s">
        <v>300</v>
      </c>
      <c r="CE44" s="772"/>
      <c r="CF44" s="656" t="s">
        <v>350</v>
      </c>
      <c r="CG44" s="657"/>
      <c r="CH44" s="657"/>
      <c r="CI44" s="657"/>
      <c r="CJ44" s="657"/>
      <c r="CK44" s="657"/>
      <c r="CL44" s="657"/>
      <c r="CM44" s="657"/>
      <c r="CN44" s="657"/>
      <c r="CO44" s="657"/>
      <c r="CP44" s="657"/>
      <c r="CQ44" s="658"/>
      <c r="CR44" s="659">
        <v>8070105</v>
      </c>
      <c r="CS44" s="660"/>
      <c r="CT44" s="660"/>
      <c r="CU44" s="660"/>
      <c r="CV44" s="660"/>
      <c r="CW44" s="660"/>
      <c r="CX44" s="660"/>
      <c r="CY44" s="661"/>
      <c r="CZ44" s="664">
        <v>16.2</v>
      </c>
      <c r="DA44" s="665"/>
      <c r="DB44" s="665"/>
      <c r="DC44" s="760"/>
      <c r="DD44" s="668">
        <v>1383436</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351</v>
      </c>
      <c r="CG45" s="657"/>
      <c r="CH45" s="657"/>
      <c r="CI45" s="657"/>
      <c r="CJ45" s="657"/>
      <c r="CK45" s="657"/>
      <c r="CL45" s="657"/>
      <c r="CM45" s="657"/>
      <c r="CN45" s="657"/>
      <c r="CO45" s="657"/>
      <c r="CP45" s="657"/>
      <c r="CQ45" s="658"/>
      <c r="CR45" s="659">
        <v>2712803</v>
      </c>
      <c r="CS45" s="695"/>
      <c r="CT45" s="695"/>
      <c r="CU45" s="695"/>
      <c r="CV45" s="695"/>
      <c r="CW45" s="695"/>
      <c r="CX45" s="695"/>
      <c r="CY45" s="696"/>
      <c r="CZ45" s="664">
        <v>5.5</v>
      </c>
      <c r="DA45" s="693"/>
      <c r="DB45" s="693"/>
      <c r="DC45" s="697"/>
      <c r="DD45" s="668">
        <v>191825</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352</v>
      </c>
      <c r="CG46" s="657"/>
      <c r="CH46" s="657"/>
      <c r="CI46" s="657"/>
      <c r="CJ46" s="657"/>
      <c r="CK46" s="657"/>
      <c r="CL46" s="657"/>
      <c r="CM46" s="657"/>
      <c r="CN46" s="657"/>
      <c r="CO46" s="657"/>
      <c r="CP46" s="657"/>
      <c r="CQ46" s="658"/>
      <c r="CR46" s="659">
        <v>5085003</v>
      </c>
      <c r="CS46" s="660"/>
      <c r="CT46" s="660"/>
      <c r="CU46" s="660"/>
      <c r="CV46" s="660"/>
      <c r="CW46" s="660"/>
      <c r="CX46" s="660"/>
      <c r="CY46" s="661"/>
      <c r="CZ46" s="664">
        <v>10.199999999999999</v>
      </c>
      <c r="DA46" s="665"/>
      <c r="DB46" s="665"/>
      <c r="DC46" s="760"/>
      <c r="DD46" s="668">
        <v>1140802</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353</v>
      </c>
      <c r="CG47" s="657"/>
      <c r="CH47" s="657"/>
      <c r="CI47" s="657"/>
      <c r="CJ47" s="657"/>
      <c r="CK47" s="657"/>
      <c r="CL47" s="657"/>
      <c r="CM47" s="657"/>
      <c r="CN47" s="657"/>
      <c r="CO47" s="657"/>
      <c r="CP47" s="657"/>
      <c r="CQ47" s="658"/>
      <c r="CR47" s="659">
        <v>73528</v>
      </c>
      <c r="CS47" s="695"/>
      <c r="CT47" s="695"/>
      <c r="CU47" s="695"/>
      <c r="CV47" s="695"/>
      <c r="CW47" s="695"/>
      <c r="CX47" s="695"/>
      <c r="CY47" s="696"/>
      <c r="CZ47" s="664">
        <v>0.1</v>
      </c>
      <c r="DA47" s="693"/>
      <c r="DB47" s="693"/>
      <c r="DC47" s="697"/>
      <c r="DD47" s="668">
        <v>6868</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354</v>
      </c>
      <c r="CG48" s="657"/>
      <c r="CH48" s="657"/>
      <c r="CI48" s="657"/>
      <c r="CJ48" s="657"/>
      <c r="CK48" s="657"/>
      <c r="CL48" s="657"/>
      <c r="CM48" s="657"/>
      <c r="CN48" s="657"/>
      <c r="CO48" s="657"/>
      <c r="CP48" s="657"/>
      <c r="CQ48" s="658"/>
      <c r="CR48" s="659" t="s">
        <v>228</v>
      </c>
      <c r="CS48" s="660"/>
      <c r="CT48" s="660"/>
      <c r="CU48" s="660"/>
      <c r="CV48" s="660"/>
      <c r="CW48" s="660"/>
      <c r="CX48" s="660"/>
      <c r="CY48" s="661"/>
      <c r="CZ48" s="664" t="s">
        <v>228</v>
      </c>
      <c r="DA48" s="665"/>
      <c r="DB48" s="665"/>
      <c r="DC48" s="760"/>
      <c r="DD48" s="668" t="s">
        <v>228</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355</v>
      </c>
      <c r="CE49" s="705"/>
      <c r="CF49" s="705"/>
      <c r="CG49" s="705"/>
      <c r="CH49" s="705"/>
      <c r="CI49" s="705"/>
      <c r="CJ49" s="705"/>
      <c r="CK49" s="705"/>
      <c r="CL49" s="705"/>
      <c r="CM49" s="705"/>
      <c r="CN49" s="705"/>
      <c r="CO49" s="705"/>
      <c r="CP49" s="705"/>
      <c r="CQ49" s="706"/>
      <c r="CR49" s="739">
        <v>49758530</v>
      </c>
      <c r="CS49" s="729"/>
      <c r="CT49" s="729"/>
      <c r="CU49" s="729"/>
      <c r="CV49" s="729"/>
      <c r="CW49" s="729"/>
      <c r="CX49" s="729"/>
      <c r="CY49" s="761"/>
      <c r="CZ49" s="744">
        <v>100</v>
      </c>
      <c r="DA49" s="762"/>
      <c r="DB49" s="762"/>
      <c r="DC49" s="763"/>
      <c r="DD49" s="764">
        <v>30114797</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0NEdRagyLjriL8GGUzVvcFn2QBoGMMSGCG0rLD1Lkd8ag+EMDxoXCSvImq37//bOfGw0MxIknN1rzoaHMWIQ7A==" saltValue="f78yKCweEjaPPmk6o0KeM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V16" sqref="V16:Z16"/>
    </sheetView>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356</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357</v>
      </c>
      <c r="DK2" s="807"/>
      <c r="DL2" s="807"/>
      <c r="DM2" s="807"/>
      <c r="DN2" s="807"/>
      <c r="DO2" s="808"/>
      <c r="DP2" s="229"/>
      <c r="DQ2" s="806" t="s">
        <v>358</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359</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360</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361</v>
      </c>
      <c r="B5" s="801"/>
      <c r="C5" s="801"/>
      <c r="D5" s="801"/>
      <c r="E5" s="801"/>
      <c r="F5" s="801"/>
      <c r="G5" s="801"/>
      <c r="H5" s="801"/>
      <c r="I5" s="801"/>
      <c r="J5" s="801"/>
      <c r="K5" s="801"/>
      <c r="L5" s="801"/>
      <c r="M5" s="801"/>
      <c r="N5" s="801"/>
      <c r="O5" s="801"/>
      <c r="P5" s="802"/>
      <c r="Q5" s="777" t="s">
        <v>362</v>
      </c>
      <c r="R5" s="778"/>
      <c r="S5" s="778"/>
      <c r="T5" s="778"/>
      <c r="U5" s="779"/>
      <c r="V5" s="777" t="s">
        <v>363</v>
      </c>
      <c r="W5" s="778"/>
      <c r="X5" s="778"/>
      <c r="Y5" s="778"/>
      <c r="Z5" s="779"/>
      <c r="AA5" s="777" t="s">
        <v>364</v>
      </c>
      <c r="AB5" s="778"/>
      <c r="AC5" s="778"/>
      <c r="AD5" s="778"/>
      <c r="AE5" s="778"/>
      <c r="AF5" s="810" t="s">
        <v>365</v>
      </c>
      <c r="AG5" s="778"/>
      <c r="AH5" s="778"/>
      <c r="AI5" s="778"/>
      <c r="AJ5" s="789"/>
      <c r="AK5" s="778" t="s">
        <v>366</v>
      </c>
      <c r="AL5" s="778"/>
      <c r="AM5" s="778"/>
      <c r="AN5" s="778"/>
      <c r="AO5" s="779"/>
      <c r="AP5" s="777" t="s">
        <v>367</v>
      </c>
      <c r="AQ5" s="778"/>
      <c r="AR5" s="778"/>
      <c r="AS5" s="778"/>
      <c r="AT5" s="779"/>
      <c r="AU5" s="777" t="s">
        <v>368</v>
      </c>
      <c r="AV5" s="778"/>
      <c r="AW5" s="778"/>
      <c r="AX5" s="778"/>
      <c r="AY5" s="789"/>
      <c r="AZ5" s="236"/>
      <c r="BA5" s="236"/>
      <c r="BB5" s="236"/>
      <c r="BC5" s="236"/>
      <c r="BD5" s="236"/>
      <c r="BE5" s="237"/>
      <c r="BF5" s="237"/>
      <c r="BG5" s="237"/>
      <c r="BH5" s="237"/>
      <c r="BI5" s="237"/>
      <c r="BJ5" s="237"/>
      <c r="BK5" s="237"/>
      <c r="BL5" s="237"/>
      <c r="BM5" s="237"/>
      <c r="BN5" s="237"/>
      <c r="BO5" s="237"/>
      <c r="BP5" s="237"/>
      <c r="BQ5" s="800" t="s">
        <v>369</v>
      </c>
      <c r="BR5" s="801"/>
      <c r="BS5" s="801"/>
      <c r="BT5" s="801"/>
      <c r="BU5" s="801"/>
      <c r="BV5" s="801"/>
      <c r="BW5" s="801"/>
      <c r="BX5" s="801"/>
      <c r="BY5" s="801"/>
      <c r="BZ5" s="801"/>
      <c r="CA5" s="801"/>
      <c r="CB5" s="801"/>
      <c r="CC5" s="801"/>
      <c r="CD5" s="801"/>
      <c r="CE5" s="801"/>
      <c r="CF5" s="801"/>
      <c r="CG5" s="802"/>
      <c r="CH5" s="777" t="s">
        <v>370</v>
      </c>
      <c r="CI5" s="778"/>
      <c r="CJ5" s="778"/>
      <c r="CK5" s="778"/>
      <c r="CL5" s="779"/>
      <c r="CM5" s="777" t="s">
        <v>371</v>
      </c>
      <c r="CN5" s="778"/>
      <c r="CO5" s="778"/>
      <c r="CP5" s="778"/>
      <c r="CQ5" s="779"/>
      <c r="CR5" s="777" t="s">
        <v>372</v>
      </c>
      <c r="CS5" s="778"/>
      <c r="CT5" s="778"/>
      <c r="CU5" s="778"/>
      <c r="CV5" s="779"/>
      <c r="CW5" s="777" t="s">
        <v>373</v>
      </c>
      <c r="CX5" s="778"/>
      <c r="CY5" s="778"/>
      <c r="CZ5" s="778"/>
      <c r="DA5" s="779"/>
      <c r="DB5" s="777" t="s">
        <v>374</v>
      </c>
      <c r="DC5" s="778"/>
      <c r="DD5" s="778"/>
      <c r="DE5" s="778"/>
      <c r="DF5" s="779"/>
      <c r="DG5" s="783" t="s">
        <v>375</v>
      </c>
      <c r="DH5" s="784"/>
      <c r="DI5" s="784"/>
      <c r="DJ5" s="784"/>
      <c r="DK5" s="785"/>
      <c r="DL5" s="783" t="s">
        <v>376</v>
      </c>
      <c r="DM5" s="784"/>
      <c r="DN5" s="784"/>
      <c r="DO5" s="784"/>
      <c r="DP5" s="785"/>
      <c r="DQ5" s="777" t="s">
        <v>377</v>
      </c>
      <c r="DR5" s="778"/>
      <c r="DS5" s="778"/>
      <c r="DT5" s="778"/>
      <c r="DU5" s="779"/>
      <c r="DV5" s="777" t="s">
        <v>368</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378</v>
      </c>
      <c r="C7" s="792"/>
      <c r="D7" s="792"/>
      <c r="E7" s="792"/>
      <c r="F7" s="792"/>
      <c r="G7" s="792"/>
      <c r="H7" s="792"/>
      <c r="I7" s="792"/>
      <c r="J7" s="792"/>
      <c r="K7" s="792"/>
      <c r="L7" s="792"/>
      <c r="M7" s="792"/>
      <c r="N7" s="792"/>
      <c r="O7" s="792"/>
      <c r="P7" s="793"/>
      <c r="Q7" s="794">
        <v>51257</v>
      </c>
      <c r="R7" s="795"/>
      <c r="S7" s="795"/>
      <c r="T7" s="795"/>
      <c r="U7" s="795"/>
      <c r="V7" s="795">
        <v>49666</v>
      </c>
      <c r="W7" s="795"/>
      <c r="X7" s="795"/>
      <c r="Y7" s="795"/>
      <c r="Z7" s="795"/>
      <c r="AA7" s="795">
        <v>1591</v>
      </c>
      <c r="AB7" s="795"/>
      <c r="AC7" s="795"/>
      <c r="AD7" s="795"/>
      <c r="AE7" s="796"/>
      <c r="AF7" s="797">
        <v>1533</v>
      </c>
      <c r="AG7" s="798"/>
      <c r="AH7" s="798"/>
      <c r="AI7" s="798"/>
      <c r="AJ7" s="799"/>
      <c r="AK7" s="834">
        <v>2567</v>
      </c>
      <c r="AL7" s="835"/>
      <c r="AM7" s="835"/>
      <c r="AN7" s="835"/>
      <c r="AO7" s="835"/>
      <c r="AP7" s="835">
        <v>65741</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t="s">
        <v>587</v>
      </c>
      <c r="BS7" s="838" t="s">
        <v>588</v>
      </c>
      <c r="BT7" s="839"/>
      <c r="BU7" s="839"/>
      <c r="BV7" s="839"/>
      <c r="BW7" s="839"/>
      <c r="BX7" s="839"/>
      <c r="BY7" s="839"/>
      <c r="BZ7" s="839"/>
      <c r="CA7" s="839"/>
      <c r="CB7" s="839"/>
      <c r="CC7" s="839"/>
      <c r="CD7" s="839"/>
      <c r="CE7" s="839"/>
      <c r="CF7" s="839"/>
      <c r="CG7" s="840"/>
      <c r="CH7" s="831">
        <v>-1</v>
      </c>
      <c r="CI7" s="832"/>
      <c r="CJ7" s="832"/>
      <c r="CK7" s="832"/>
      <c r="CL7" s="833"/>
      <c r="CM7" s="831">
        <v>948</v>
      </c>
      <c r="CN7" s="832"/>
      <c r="CO7" s="832"/>
      <c r="CP7" s="832"/>
      <c r="CQ7" s="833"/>
      <c r="CR7" s="831">
        <v>3</v>
      </c>
      <c r="CS7" s="832"/>
      <c r="CT7" s="832"/>
      <c r="CU7" s="832"/>
      <c r="CV7" s="833"/>
      <c r="CW7" s="831">
        <v>151</v>
      </c>
      <c r="CX7" s="832"/>
      <c r="CY7" s="832"/>
      <c r="CZ7" s="832"/>
      <c r="DA7" s="833"/>
      <c r="DB7" s="831" t="s">
        <v>614</v>
      </c>
      <c r="DC7" s="832"/>
      <c r="DD7" s="832"/>
      <c r="DE7" s="832"/>
      <c r="DF7" s="833"/>
      <c r="DG7" s="831" t="s">
        <v>614</v>
      </c>
      <c r="DH7" s="832"/>
      <c r="DI7" s="832"/>
      <c r="DJ7" s="832"/>
      <c r="DK7" s="833"/>
      <c r="DL7" s="831">
        <v>945</v>
      </c>
      <c r="DM7" s="832"/>
      <c r="DN7" s="832"/>
      <c r="DO7" s="832"/>
      <c r="DP7" s="833"/>
      <c r="DQ7" s="831" t="s">
        <v>614</v>
      </c>
      <c r="DR7" s="832"/>
      <c r="DS7" s="832"/>
      <c r="DT7" s="832"/>
      <c r="DU7" s="833"/>
      <c r="DV7" s="812"/>
      <c r="DW7" s="813"/>
      <c r="DX7" s="813"/>
      <c r="DY7" s="813"/>
      <c r="DZ7" s="814"/>
      <c r="EA7" s="234"/>
    </row>
    <row r="8" spans="1:131" s="235" customFormat="1" ht="26.25" customHeight="1" x14ac:dyDescent="0.15">
      <c r="A8" s="241">
        <v>2</v>
      </c>
      <c r="B8" s="815" t="s">
        <v>379</v>
      </c>
      <c r="C8" s="816"/>
      <c r="D8" s="816"/>
      <c r="E8" s="816"/>
      <c r="F8" s="816"/>
      <c r="G8" s="816"/>
      <c r="H8" s="816"/>
      <c r="I8" s="816"/>
      <c r="J8" s="816"/>
      <c r="K8" s="816"/>
      <c r="L8" s="816"/>
      <c r="M8" s="816"/>
      <c r="N8" s="816"/>
      <c r="O8" s="816"/>
      <c r="P8" s="817"/>
      <c r="Q8" s="818">
        <v>5</v>
      </c>
      <c r="R8" s="819"/>
      <c r="S8" s="819"/>
      <c r="T8" s="819"/>
      <c r="U8" s="819"/>
      <c r="V8" s="819">
        <v>0</v>
      </c>
      <c r="W8" s="819"/>
      <c r="X8" s="819"/>
      <c r="Y8" s="819"/>
      <c r="Z8" s="819"/>
      <c r="AA8" s="819">
        <v>5</v>
      </c>
      <c r="AB8" s="819"/>
      <c r="AC8" s="819"/>
      <c r="AD8" s="819"/>
      <c r="AE8" s="820"/>
      <c r="AF8" s="821" t="s">
        <v>380</v>
      </c>
      <c r="AG8" s="822"/>
      <c r="AH8" s="822"/>
      <c r="AI8" s="822"/>
      <c r="AJ8" s="823"/>
      <c r="AK8" s="824" t="s">
        <v>614</v>
      </c>
      <c r="AL8" s="825"/>
      <c r="AM8" s="825"/>
      <c r="AN8" s="825"/>
      <c r="AO8" s="825"/>
      <c r="AP8" s="825" t="s">
        <v>614</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589</v>
      </c>
      <c r="BT8" s="829"/>
      <c r="BU8" s="829"/>
      <c r="BV8" s="829"/>
      <c r="BW8" s="829"/>
      <c r="BX8" s="829"/>
      <c r="BY8" s="829"/>
      <c r="BZ8" s="829"/>
      <c r="CA8" s="829"/>
      <c r="CB8" s="829"/>
      <c r="CC8" s="829"/>
      <c r="CD8" s="829"/>
      <c r="CE8" s="829"/>
      <c r="CF8" s="829"/>
      <c r="CG8" s="830"/>
      <c r="CH8" s="841">
        <v>-2</v>
      </c>
      <c r="CI8" s="842"/>
      <c r="CJ8" s="842"/>
      <c r="CK8" s="842"/>
      <c r="CL8" s="843"/>
      <c r="CM8" s="841">
        <v>188</v>
      </c>
      <c r="CN8" s="842"/>
      <c r="CO8" s="842"/>
      <c r="CP8" s="842"/>
      <c r="CQ8" s="843"/>
      <c r="CR8" s="841">
        <v>70</v>
      </c>
      <c r="CS8" s="842"/>
      <c r="CT8" s="842"/>
      <c r="CU8" s="842"/>
      <c r="CV8" s="843"/>
      <c r="CW8" s="841">
        <v>1</v>
      </c>
      <c r="CX8" s="842"/>
      <c r="CY8" s="842"/>
      <c r="CZ8" s="842"/>
      <c r="DA8" s="843"/>
      <c r="DB8" s="841" t="s">
        <v>526</v>
      </c>
      <c r="DC8" s="842"/>
      <c r="DD8" s="842"/>
      <c r="DE8" s="842"/>
      <c r="DF8" s="843"/>
      <c r="DG8" s="841" t="s">
        <v>526</v>
      </c>
      <c r="DH8" s="842"/>
      <c r="DI8" s="842"/>
      <c r="DJ8" s="842"/>
      <c r="DK8" s="843"/>
      <c r="DL8" s="841" t="s">
        <v>526</v>
      </c>
      <c r="DM8" s="842"/>
      <c r="DN8" s="842"/>
      <c r="DO8" s="842"/>
      <c r="DP8" s="843"/>
      <c r="DQ8" s="841" t="s">
        <v>526</v>
      </c>
      <c r="DR8" s="842"/>
      <c r="DS8" s="842"/>
      <c r="DT8" s="842"/>
      <c r="DU8" s="843"/>
      <c r="DV8" s="844"/>
      <c r="DW8" s="845"/>
      <c r="DX8" s="845"/>
      <c r="DY8" s="845"/>
      <c r="DZ8" s="846"/>
      <c r="EA8" s="234"/>
    </row>
    <row r="9" spans="1:131" s="235" customFormat="1" ht="26.25" customHeight="1" x14ac:dyDescent="0.15">
      <c r="A9" s="241">
        <v>3</v>
      </c>
      <c r="B9" s="815" t="s">
        <v>381</v>
      </c>
      <c r="C9" s="816"/>
      <c r="D9" s="816"/>
      <c r="E9" s="816"/>
      <c r="F9" s="816"/>
      <c r="G9" s="816"/>
      <c r="H9" s="816"/>
      <c r="I9" s="816"/>
      <c r="J9" s="816"/>
      <c r="K9" s="816"/>
      <c r="L9" s="816"/>
      <c r="M9" s="816"/>
      <c r="N9" s="816"/>
      <c r="O9" s="816"/>
      <c r="P9" s="817"/>
      <c r="Q9" s="818">
        <v>13</v>
      </c>
      <c r="R9" s="819"/>
      <c r="S9" s="819"/>
      <c r="T9" s="819"/>
      <c r="U9" s="819"/>
      <c r="V9" s="819">
        <v>13</v>
      </c>
      <c r="W9" s="819"/>
      <c r="X9" s="819"/>
      <c r="Y9" s="819"/>
      <c r="Z9" s="819"/>
      <c r="AA9" s="819">
        <v>0</v>
      </c>
      <c r="AB9" s="819"/>
      <c r="AC9" s="819"/>
      <c r="AD9" s="819"/>
      <c r="AE9" s="820"/>
      <c r="AF9" s="821" t="s">
        <v>382</v>
      </c>
      <c r="AG9" s="822"/>
      <c r="AH9" s="822"/>
      <c r="AI9" s="822"/>
      <c r="AJ9" s="823"/>
      <c r="AK9" s="824" t="s">
        <v>614</v>
      </c>
      <c r="AL9" s="825"/>
      <c r="AM9" s="825"/>
      <c r="AN9" s="825"/>
      <c r="AO9" s="825"/>
      <c r="AP9" s="825" t="s">
        <v>614</v>
      </c>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t="s">
        <v>590</v>
      </c>
      <c r="BT9" s="829"/>
      <c r="BU9" s="829"/>
      <c r="BV9" s="829"/>
      <c r="BW9" s="829"/>
      <c r="BX9" s="829"/>
      <c r="BY9" s="829"/>
      <c r="BZ9" s="829"/>
      <c r="CA9" s="829"/>
      <c r="CB9" s="829"/>
      <c r="CC9" s="829"/>
      <c r="CD9" s="829"/>
      <c r="CE9" s="829"/>
      <c r="CF9" s="829"/>
      <c r="CG9" s="830"/>
      <c r="CH9" s="841">
        <v>9</v>
      </c>
      <c r="CI9" s="842"/>
      <c r="CJ9" s="842"/>
      <c r="CK9" s="842"/>
      <c r="CL9" s="843"/>
      <c r="CM9" s="841">
        <v>196</v>
      </c>
      <c r="CN9" s="842"/>
      <c r="CO9" s="842"/>
      <c r="CP9" s="842"/>
      <c r="CQ9" s="843"/>
      <c r="CR9" s="841">
        <v>160</v>
      </c>
      <c r="CS9" s="842"/>
      <c r="CT9" s="842"/>
      <c r="CU9" s="842"/>
      <c r="CV9" s="843"/>
      <c r="CW9" s="841">
        <v>27</v>
      </c>
      <c r="CX9" s="842"/>
      <c r="CY9" s="842"/>
      <c r="CZ9" s="842"/>
      <c r="DA9" s="843"/>
      <c r="DB9" s="841" t="s">
        <v>526</v>
      </c>
      <c r="DC9" s="842"/>
      <c r="DD9" s="842"/>
      <c r="DE9" s="842"/>
      <c r="DF9" s="843"/>
      <c r="DG9" s="841" t="s">
        <v>526</v>
      </c>
      <c r="DH9" s="842"/>
      <c r="DI9" s="842"/>
      <c r="DJ9" s="842"/>
      <c r="DK9" s="843"/>
      <c r="DL9" s="841" t="s">
        <v>526</v>
      </c>
      <c r="DM9" s="842"/>
      <c r="DN9" s="842"/>
      <c r="DO9" s="842"/>
      <c r="DP9" s="843"/>
      <c r="DQ9" s="841" t="s">
        <v>526</v>
      </c>
      <c r="DR9" s="842"/>
      <c r="DS9" s="842"/>
      <c r="DT9" s="842"/>
      <c r="DU9" s="843"/>
      <c r="DV9" s="844"/>
      <c r="DW9" s="845"/>
      <c r="DX9" s="845"/>
      <c r="DY9" s="845"/>
      <c r="DZ9" s="846"/>
      <c r="EA9" s="234"/>
    </row>
    <row r="10" spans="1:131" s="235" customFormat="1" ht="26.25" customHeight="1" x14ac:dyDescent="0.15">
      <c r="A10" s="241">
        <v>4</v>
      </c>
      <c r="B10" s="815" t="s">
        <v>383</v>
      </c>
      <c r="C10" s="816"/>
      <c r="D10" s="816"/>
      <c r="E10" s="816"/>
      <c r="F10" s="816"/>
      <c r="G10" s="816"/>
      <c r="H10" s="816"/>
      <c r="I10" s="816"/>
      <c r="J10" s="816"/>
      <c r="K10" s="816"/>
      <c r="L10" s="816"/>
      <c r="M10" s="816"/>
      <c r="N10" s="816"/>
      <c r="O10" s="816"/>
      <c r="P10" s="817"/>
      <c r="Q10" s="818">
        <v>8</v>
      </c>
      <c r="R10" s="819"/>
      <c r="S10" s="819"/>
      <c r="T10" s="819"/>
      <c r="U10" s="819"/>
      <c r="V10" s="819">
        <v>7</v>
      </c>
      <c r="W10" s="819"/>
      <c r="X10" s="819"/>
      <c r="Y10" s="819"/>
      <c r="Z10" s="819"/>
      <c r="AA10" s="819">
        <v>1</v>
      </c>
      <c r="AB10" s="819"/>
      <c r="AC10" s="819"/>
      <c r="AD10" s="819"/>
      <c r="AE10" s="820"/>
      <c r="AF10" s="821" t="s">
        <v>384</v>
      </c>
      <c r="AG10" s="822"/>
      <c r="AH10" s="822"/>
      <c r="AI10" s="822"/>
      <c r="AJ10" s="823"/>
      <c r="AK10" s="824">
        <v>5</v>
      </c>
      <c r="AL10" s="825"/>
      <c r="AM10" s="825"/>
      <c r="AN10" s="825"/>
      <c r="AO10" s="825"/>
      <c r="AP10" s="825" t="s">
        <v>614</v>
      </c>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t="s">
        <v>591</v>
      </c>
      <c r="BT10" s="829"/>
      <c r="BU10" s="829"/>
      <c r="BV10" s="829"/>
      <c r="BW10" s="829"/>
      <c r="BX10" s="829"/>
      <c r="BY10" s="829"/>
      <c r="BZ10" s="829"/>
      <c r="CA10" s="829"/>
      <c r="CB10" s="829"/>
      <c r="CC10" s="829"/>
      <c r="CD10" s="829"/>
      <c r="CE10" s="829"/>
      <c r="CF10" s="829"/>
      <c r="CG10" s="830"/>
      <c r="CH10" s="841">
        <v>-6</v>
      </c>
      <c r="CI10" s="842"/>
      <c r="CJ10" s="842"/>
      <c r="CK10" s="842"/>
      <c r="CL10" s="843"/>
      <c r="CM10" s="841">
        <v>117</v>
      </c>
      <c r="CN10" s="842"/>
      <c r="CO10" s="842"/>
      <c r="CP10" s="842"/>
      <c r="CQ10" s="843"/>
      <c r="CR10" s="841">
        <v>422</v>
      </c>
      <c r="CS10" s="842"/>
      <c r="CT10" s="842"/>
      <c r="CU10" s="842"/>
      <c r="CV10" s="843"/>
      <c r="CW10" s="841">
        <v>2</v>
      </c>
      <c r="CX10" s="842"/>
      <c r="CY10" s="842"/>
      <c r="CZ10" s="842"/>
      <c r="DA10" s="843"/>
      <c r="DB10" s="841" t="s">
        <v>526</v>
      </c>
      <c r="DC10" s="842"/>
      <c r="DD10" s="842"/>
      <c r="DE10" s="842"/>
      <c r="DF10" s="843"/>
      <c r="DG10" s="841" t="s">
        <v>526</v>
      </c>
      <c r="DH10" s="842"/>
      <c r="DI10" s="842"/>
      <c r="DJ10" s="842"/>
      <c r="DK10" s="843"/>
      <c r="DL10" s="841" t="s">
        <v>526</v>
      </c>
      <c r="DM10" s="842"/>
      <c r="DN10" s="842"/>
      <c r="DO10" s="842"/>
      <c r="DP10" s="843"/>
      <c r="DQ10" s="841" t="s">
        <v>526</v>
      </c>
      <c r="DR10" s="842"/>
      <c r="DS10" s="842"/>
      <c r="DT10" s="842"/>
      <c r="DU10" s="843"/>
      <c r="DV10" s="844"/>
      <c r="DW10" s="845"/>
      <c r="DX10" s="845"/>
      <c r="DY10" s="845"/>
      <c r="DZ10" s="846"/>
      <c r="EA10" s="234"/>
    </row>
    <row r="11" spans="1:131" s="235" customFormat="1" ht="26.25" customHeight="1" x14ac:dyDescent="0.15">
      <c r="A11" s="241">
        <v>5</v>
      </c>
      <c r="B11" s="815" t="s">
        <v>385</v>
      </c>
      <c r="C11" s="816"/>
      <c r="D11" s="816"/>
      <c r="E11" s="816"/>
      <c r="F11" s="816"/>
      <c r="G11" s="816"/>
      <c r="H11" s="816"/>
      <c r="I11" s="816"/>
      <c r="J11" s="816"/>
      <c r="K11" s="816"/>
      <c r="L11" s="816"/>
      <c r="M11" s="816"/>
      <c r="N11" s="816"/>
      <c r="O11" s="816"/>
      <c r="P11" s="817"/>
      <c r="Q11" s="818">
        <v>725</v>
      </c>
      <c r="R11" s="819"/>
      <c r="S11" s="819"/>
      <c r="T11" s="819"/>
      <c r="U11" s="819"/>
      <c r="V11" s="819">
        <v>725</v>
      </c>
      <c r="W11" s="819"/>
      <c r="X11" s="819"/>
      <c r="Y11" s="819"/>
      <c r="Z11" s="819"/>
      <c r="AA11" s="819">
        <v>0</v>
      </c>
      <c r="AB11" s="819"/>
      <c r="AC11" s="819"/>
      <c r="AD11" s="819"/>
      <c r="AE11" s="820"/>
      <c r="AF11" s="821" t="s">
        <v>380</v>
      </c>
      <c r="AG11" s="822"/>
      <c r="AH11" s="822"/>
      <c r="AI11" s="822"/>
      <c r="AJ11" s="823"/>
      <c r="AK11" s="824">
        <v>405</v>
      </c>
      <c r="AL11" s="825"/>
      <c r="AM11" s="825"/>
      <c r="AN11" s="825"/>
      <c r="AO11" s="825"/>
      <c r="AP11" s="825">
        <v>9648</v>
      </c>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t="s">
        <v>592</v>
      </c>
      <c r="BT11" s="829"/>
      <c r="BU11" s="829"/>
      <c r="BV11" s="829"/>
      <c r="BW11" s="829"/>
      <c r="BX11" s="829"/>
      <c r="BY11" s="829"/>
      <c r="BZ11" s="829"/>
      <c r="CA11" s="829"/>
      <c r="CB11" s="829"/>
      <c r="CC11" s="829"/>
      <c r="CD11" s="829"/>
      <c r="CE11" s="829"/>
      <c r="CF11" s="829"/>
      <c r="CG11" s="830"/>
      <c r="CH11" s="841">
        <v>-2</v>
      </c>
      <c r="CI11" s="842"/>
      <c r="CJ11" s="842"/>
      <c r="CK11" s="842"/>
      <c r="CL11" s="843"/>
      <c r="CM11" s="841">
        <v>1592</v>
      </c>
      <c r="CN11" s="842"/>
      <c r="CO11" s="842"/>
      <c r="CP11" s="842"/>
      <c r="CQ11" s="843"/>
      <c r="CR11" s="841">
        <v>50</v>
      </c>
      <c r="CS11" s="842"/>
      <c r="CT11" s="842"/>
      <c r="CU11" s="842"/>
      <c r="CV11" s="843"/>
      <c r="CW11" s="841" t="s">
        <v>614</v>
      </c>
      <c r="CX11" s="842"/>
      <c r="CY11" s="842"/>
      <c r="CZ11" s="842"/>
      <c r="DA11" s="843"/>
      <c r="DB11" s="841" t="s">
        <v>526</v>
      </c>
      <c r="DC11" s="842"/>
      <c r="DD11" s="842"/>
      <c r="DE11" s="842"/>
      <c r="DF11" s="843"/>
      <c r="DG11" s="841" t="s">
        <v>526</v>
      </c>
      <c r="DH11" s="842"/>
      <c r="DI11" s="842"/>
      <c r="DJ11" s="842"/>
      <c r="DK11" s="843"/>
      <c r="DL11" s="841" t="s">
        <v>526</v>
      </c>
      <c r="DM11" s="842"/>
      <c r="DN11" s="842"/>
      <c r="DO11" s="842"/>
      <c r="DP11" s="843"/>
      <c r="DQ11" s="841" t="s">
        <v>526</v>
      </c>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t="s">
        <v>593</v>
      </c>
      <c r="BT12" s="829"/>
      <c r="BU12" s="829"/>
      <c r="BV12" s="829"/>
      <c r="BW12" s="829"/>
      <c r="BX12" s="829"/>
      <c r="BY12" s="829"/>
      <c r="BZ12" s="829"/>
      <c r="CA12" s="829"/>
      <c r="CB12" s="829"/>
      <c r="CC12" s="829"/>
      <c r="CD12" s="829"/>
      <c r="CE12" s="829"/>
      <c r="CF12" s="829"/>
      <c r="CG12" s="830"/>
      <c r="CH12" s="841">
        <v>2</v>
      </c>
      <c r="CI12" s="842"/>
      <c r="CJ12" s="842"/>
      <c r="CK12" s="842"/>
      <c r="CL12" s="843"/>
      <c r="CM12" s="841">
        <v>8</v>
      </c>
      <c r="CN12" s="842"/>
      <c r="CO12" s="842"/>
      <c r="CP12" s="842"/>
      <c r="CQ12" s="843"/>
      <c r="CR12" s="841">
        <v>43</v>
      </c>
      <c r="CS12" s="842"/>
      <c r="CT12" s="842"/>
      <c r="CU12" s="842"/>
      <c r="CV12" s="843"/>
      <c r="CW12" s="841" t="s">
        <v>614</v>
      </c>
      <c r="CX12" s="842"/>
      <c r="CY12" s="842"/>
      <c r="CZ12" s="842"/>
      <c r="DA12" s="843"/>
      <c r="DB12" s="841" t="s">
        <v>615</v>
      </c>
      <c r="DC12" s="842"/>
      <c r="DD12" s="842"/>
      <c r="DE12" s="842"/>
      <c r="DF12" s="843"/>
      <c r="DG12" s="841" t="s">
        <v>526</v>
      </c>
      <c r="DH12" s="842"/>
      <c r="DI12" s="842"/>
      <c r="DJ12" s="842"/>
      <c r="DK12" s="843"/>
      <c r="DL12" s="841" t="s">
        <v>526</v>
      </c>
      <c r="DM12" s="842"/>
      <c r="DN12" s="842"/>
      <c r="DO12" s="842"/>
      <c r="DP12" s="843"/>
      <c r="DQ12" s="841" t="s">
        <v>526</v>
      </c>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t="s">
        <v>594</v>
      </c>
      <c r="BT13" s="829"/>
      <c r="BU13" s="829"/>
      <c r="BV13" s="829"/>
      <c r="BW13" s="829"/>
      <c r="BX13" s="829"/>
      <c r="BY13" s="829"/>
      <c r="BZ13" s="829"/>
      <c r="CA13" s="829"/>
      <c r="CB13" s="829"/>
      <c r="CC13" s="829"/>
      <c r="CD13" s="829"/>
      <c r="CE13" s="829"/>
      <c r="CF13" s="829"/>
      <c r="CG13" s="830"/>
      <c r="CH13" s="841">
        <v>1</v>
      </c>
      <c r="CI13" s="842"/>
      <c r="CJ13" s="842"/>
      <c r="CK13" s="842"/>
      <c r="CL13" s="843"/>
      <c r="CM13" s="841">
        <v>19</v>
      </c>
      <c r="CN13" s="842"/>
      <c r="CO13" s="842"/>
      <c r="CP13" s="842"/>
      <c r="CQ13" s="843"/>
      <c r="CR13" s="841">
        <v>2</v>
      </c>
      <c r="CS13" s="842"/>
      <c r="CT13" s="842"/>
      <c r="CU13" s="842"/>
      <c r="CV13" s="843"/>
      <c r="CW13" s="841" t="s">
        <v>614</v>
      </c>
      <c r="CX13" s="842"/>
      <c r="CY13" s="842"/>
      <c r="CZ13" s="842"/>
      <c r="DA13" s="843"/>
      <c r="DB13" s="841" t="s">
        <v>526</v>
      </c>
      <c r="DC13" s="842"/>
      <c r="DD13" s="842"/>
      <c r="DE13" s="842"/>
      <c r="DF13" s="843"/>
      <c r="DG13" s="841" t="s">
        <v>526</v>
      </c>
      <c r="DH13" s="842"/>
      <c r="DI13" s="842"/>
      <c r="DJ13" s="842"/>
      <c r="DK13" s="843"/>
      <c r="DL13" s="841" t="s">
        <v>526</v>
      </c>
      <c r="DM13" s="842"/>
      <c r="DN13" s="842"/>
      <c r="DO13" s="842"/>
      <c r="DP13" s="843"/>
      <c r="DQ13" s="841" t="s">
        <v>526</v>
      </c>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t="s">
        <v>595</v>
      </c>
      <c r="BT14" s="829"/>
      <c r="BU14" s="829"/>
      <c r="BV14" s="829"/>
      <c r="BW14" s="829"/>
      <c r="BX14" s="829"/>
      <c r="BY14" s="829"/>
      <c r="BZ14" s="829"/>
      <c r="CA14" s="829"/>
      <c r="CB14" s="829"/>
      <c r="CC14" s="829"/>
      <c r="CD14" s="829"/>
      <c r="CE14" s="829"/>
      <c r="CF14" s="829"/>
      <c r="CG14" s="830"/>
      <c r="CH14" s="841">
        <v>-8</v>
      </c>
      <c r="CI14" s="842"/>
      <c r="CJ14" s="842"/>
      <c r="CK14" s="842"/>
      <c r="CL14" s="843"/>
      <c r="CM14" s="841">
        <v>47</v>
      </c>
      <c r="CN14" s="842"/>
      <c r="CO14" s="842"/>
      <c r="CP14" s="842"/>
      <c r="CQ14" s="843"/>
      <c r="CR14" s="841">
        <v>71</v>
      </c>
      <c r="CS14" s="842"/>
      <c r="CT14" s="842"/>
      <c r="CU14" s="842"/>
      <c r="CV14" s="843"/>
      <c r="CW14" s="841">
        <v>1</v>
      </c>
      <c r="CX14" s="842"/>
      <c r="CY14" s="842"/>
      <c r="CZ14" s="842"/>
      <c r="DA14" s="843"/>
      <c r="DB14" s="841" t="s">
        <v>526</v>
      </c>
      <c r="DC14" s="842"/>
      <c r="DD14" s="842"/>
      <c r="DE14" s="842"/>
      <c r="DF14" s="843"/>
      <c r="DG14" s="841" t="s">
        <v>526</v>
      </c>
      <c r="DH14" s="842"/>
      <c r="DI14" s="842"/>
      <c r="DJ14" s="842"/>
      <c r="DK14" s="843"/>
      <c r="DL14" s="841" t="s">
        <v>526</v>
      </c>
      <c r="DM14" s="842"/>
      <c r="DN14" s="842"/>
      <c r="DO14" s="842"/>
      <c r="DP14" s="843"/>
      <c r="DQ14" s="841" t="s">
        <v>526</v>
      </c>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386</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387</v>
      </c>
      <c r="B23" s="850" t="s">
        <v>388</v>
      </c>
      <c r="C23" s="851"/>
      <c r="D23" s="851"/>
      <c r="E23" s="851"/>
      <c r="F23" s="851"/>
      <c r="G23" s="851"/>
      <c r="H23" s="851"/>
      <c r="I23" s="851"/>
      <c r="J23" s="851"/>
      <c r="K23" s="851"/>
      <c r="L23" s="851"/>
      <c r="M23" s="851"/>
      <c r="N23" s="851"/>
      <c r="O23" s="851"/>
      <c r="P23" s="852"/>
      <c r="Q23" s="853">
        <v>51355</v>
      </c>
      <c r="R23" s="854"/>
      <c r="S23" s="854"/>
      <c r="T23" s="854"/>
      <c r="U23" s="854"/>
      <c r="V23" s="854">
        <v>49759</v>
      </c>
      <c r="W23" s="854"/>
      <c r="X23" s="854"/>
      <c r="Y23" s="854"/>
      <c r="Z23" s="854"/>
      <c r="AA23" s="854">
        <v>1597</v>
      </c>
      <c r="AB23" s="854"/>
      <c r="AC23" s="854"/>
      <c r="AD23" s="854"/>
      <c r="AE23" s="855"/>
      <c r="AF23" s="856">
        <v>1533</v>
      </c>
      <c r="AG23" s="854"/>
      <c r="AH23" s="854"/>
      <c r="AI23" s="854"/>
      <c r="AJ23" s="857"/>
      <c r="AK23" s="858"/>
      <c r="AL23" s="859"/>
      <c r="AM23" s="859"/>
      <c r="AN23" s="859"/>
      <c r="AO23" s="859"/>
      <c r="AP23" s="854">
        <v>75389</v>
      </c>
      <c r="AQ23" s="854"/>
      <c r="AR23" s="854"/>
      <c r="AS23" s="854"/>
      <c r="AT23" s="854"/>
      <c r="AU23" s="860"/>
      <c r="AV23" s="860"/>
      <c r="AW23" s="860"/>
      <c r="AX23" s="860"/>
      <c r="AY23" s="861"/>
      <c r="AZ23" s="869" t="s">
        <v>384</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389</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390</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361</v>
      </c>
      <c r="B26" s="801"/>
      <c r="C26" s="801"/>
      <c r="D26" s="801"/>
      <c r="E26" s="801"/>
      <c r="F26" s="801"/>
      <c r="G26" s="801"/>
      <c r="H26" s="801"/>
      <c r="I26" s="801"/>
      <c r="J26" s="801"/>
      <c r="K26" s="801"/>
      <c r="L26" s="801"/>
      <c r="M26" s="801"/>
      <c r="N26" s="801"/>
      <c r="O26" s="801"/>
      <c r="P26" s="802"/>
      <c r="Q26" s="777" t="s">
        <v>391</v>
      </c>
      <c r="R26" s="778"/>
      <c r="S26" s="778"/>
      <c r="T26" s="778"/>
      <c r="U26" s="779"/>
      <c r="V26" s="777" t="s">
        <v>392</v>
      </c>
      <c r="W26" s="778"/>
      <c r="X26" s="778"/>
      <c r="Y26" s="778"/>
      <c r="Z26" s="779"/>
      <c r="AA26" s="777" t="s">
        <v>393</v>
      </c>
      <c r="AB26" s="778"/>
      <c r="AC26" s="778"/>
      <c r="AD26" s="778"/>
      <c r="AE26" s="778"/>
      <c r="AF26" s="872" t="s">
        <v>394</v>
      </c>
      <c r="AG26" s="873"/>
      <c r="AH26" s="873"/>
      <c r="AI26" s="873"/>
      <c r="AJ26" s="874"/>
      <c r="AK26" s="778" t="s">
        <v>395</v>
      </c>
      <c r="AL26" s="778"/>
      <c r="AM26" s="778"/>
      <c r="AN26" s="778"/>
      <c r="AO26" s="779"/>
      <c r="AP26" s="777" t="s">
        <v>396</v>
      </c>
      <c r="AQ26" s="778"/>
      <c r="AR26" s="778"/>
      <c r="AS26" s="778"/>
      <c r="AT26" s="779"/>
      <c r="AU26" s="777" t="s">
        <v>397</v>
      </c>
      <c r="AV26" s="778"/>
      <c r="AW26" s="778"/>
      <c r="AX26" s="778"/>
      <c r="AY26" s="779"/>
      <c r="AZ26" s="777" t="s">
        <v>398</v>
      </c>
      <c r="BA26" s="778"/>
      <c r="BB26" s="778"/>
      <c r="BC26" s="778"/>
      <c r="BD26" s="779"/>
      <c r="BE26" s="777" t="s">
        <v>368</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399</v>
      </c>
      <c r="C28" s="792"/>
      <c r="D28" s="792"/>
      <c r="E28" s="792"/>
      <c r="F28" s="792"/>
      <c r="G28" s="792"/>
      <c r="H28" s="792"/>
      <c r="I28" s="792"/>
      <c r="J28" s="792"/>
      <c r="K28" s="792"/>
      <c r="L28" s="792"/>
      <c r="M28" s="792"/>
      <c r="N28" s="792"/>
      <c r="O28" s="792"/>
      <c r="P28" s="793"/>
      <c r="Q28" s="882">
        <v>11964</v>
      </c>
      <c r="R28" s="883"/>
      <c r="S28" s="883"/>
      <c r="T28" s="883"/>
      <c r="U28" s="883"/>
      <c r="V28" s="883">
        <v>11557</v>
      </c>
      <c r="W28" s="883"/>
      <c r="X28" s="883"/>
      <c r="Y28" s="883"/>
      <c r="Z28" s="883"/>
      <c r="AA28" s="883">
        <v>407</v>
      </c>
      <c r="AB28" s="883"/>
      <c r="AC28" s="883"/>
      <c r="AD28" s="883"/>
      <c r="AE28" s="884"/>
      <c r="AF28" s="885">
        <v>407</v>
      </c>
      <c r="AG28" s="883"/>
      <c r="AH28" s="883"/>
      <c r="AI28" s="883"/>
      <c r="AJ28" s="886"/>
      <c r="AK28" s="887">
        <v>919</v>
      </c>
      <c r="AL28" s="878"/>
      <c r="AM28" s="878"/>
      <c r="AN28" s="878"/>
      <c r="AO28" s="878"/>
      <c r="AP28" s="878" t="s">
        <v>615</v>
      </c>
      <c r="AQ28" s="878"/>
      <c r="AR28" s="878"/>
      <c r="AS28" s="878"/>
      <c r="AT28" s="878"/>
      <c r="AU28" s="878" t="s">
        <v>614</v>
      </c>
      <c r="AV28" s="878"/>
      <c r="AW28" s="878"/>
      <c r="AX28" s="878"/>
      <c r="AY28" s="878"/>
      <c r="AZ28" s="879" t="s">
        <v>614</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400</v>
      </c>
      <c r="C29" s="816"/>
      <c r="D29" s="816"/>
      <c r="E29" s="816"/>
      <c r="F29" s="816"/>
      <c r="G29" s="816"/>
      <c r="H29" s="816"/>
      <c r="I29" s="816"/>
      <c r="J29" s="816"/>
      <c r="K29" s="816"/>
      <c r="L29" s="816"/>
      <c r="M29" s="816"/>
      <c r="N29" s="816"/>
      <c r="O29" s="816"/>
      <c r="P29" s="817"/>
      <c r="Q29" s="818">
        <v>10157</v>
      </c>
      <c r="R29" s="819"/>
      <c r="S29" s="819"/>
      <c r="T29" s="819"/>
      <c r="U29" s="819"/>
      <c r="V29" s="819">
        <v>9855</v>
      </c>
      <c r="W29" s="819"/>
      <c r="X29" s="819"/>
      <c r="Y29" s="819"/>
      <c r="Z29" s="819"/>
      <c r="AA29" s="819">
        <v>301</v>
      </c>
      <c r="AB29" s="819"/>
      <c r="AC29" s="819"/>
      <c r="AD29" s="819"/>
      <c r="AE29" s="820"/>
      <c r="AF29" s="821">
        <v>297</v>
      </c>
      <c r="AG29" s="822"/>
      <c r="AH29" s="822"/>
      <c r="AI29" s="822"/>
      <c r="AJ29" s="823"/>
      <c r="AK29" s="890">
        <v>1479</v>
      </c>
      <c r="AL29" s="891"/>
      <c r="AM29" s="891"/>
      <c r="AN29" s="891"/>
      <c r="AO29" s="891"/>
      <c r="AP29" s="891" t="s">
        <v>614</v>
      </c>
      <c r="AQ29" s="891"/>
      <c r="AR29" s="891"/>
      <c r="AS29" s="891"/>
      <c r="AT29" s="891"/>
      <c r="AU29" s="891" t="s">
        <v>614</v>
      </c>
      <c r="AV29" s="891"/>
      <c r="AW29" s="891"/>
      <c r="AX29" s="891"/>
      <c r="AY29" s="891"/>
      <c r="AZ29" s="892" t="s">
        <v>614</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401</v>
      </c>
      <c r="C30" s="816"/>
      <c r="D30" s="816"/>
      <c r="E30" s="816"/>
      <c r="F30" s="816"/>
      <c r="G30" s="816"/>
      <c r="H30" s="816"/>
      <c r="I30" s="816"/>
      <c r="J30" s="816"/>
      <c r="K30" s="816"/>
      <c r="L30" s="816"/>
      <c r="M30" s="816"/>
      <c r="N30" s="816"/>
      <c r="O30" s="816"/>
      <c r="P30" s="817"/>
      <c r="Q30" s="818">
        <v>1330</v>
      </c>
      <c r="R30" s="819"/>
      <c r="S30" s="819"/>
      <c r="T30" s="819"/>
      <c r="U30" s="819"/>
      <c r="V30" s="819">
        <v>1329</v>
      </c>
      <c r="W30" s="819"/>
      <c r="X30" s="819"/>
      <c r="Y30" s="819"/>
      <c r="Z30" s="819"/>
      <c r="AA30" s="819">
        <v>1</v>
      </c>
      <c r="AB30" s="819"/>
      <c r="AC30" s="819"/>
      <c r="AD30" s="819"/>
      <c r="AE30" s="820"/>
      <c r="AF30" s="821">
        <v>1</v>
      </c>
      <c r="AG30" s="822"/>
      <c r="AH30" s="822"/>
      <c r="AI30" s="822"/>
      <c r="AJ30" s="823"/>
      <c r="AK30" s="890">
        <v>410</v>
      </c>
      <c r="AL30" s="891"/>
      <c r="AM30" s="891"/>
      <c r="AN30" s="891"/>
      <c r="AO30" s="891"/>
      <c r="AP30" s="891" t="s">
        <v>614</v>
      </c>
      <c r="AQ30" s="891"/>
      <c r="AR30" s="891"/>
      <c r="AS30" s="891"/>
      <c r="AT30" s="891"/>
      <c r="AU30" s="891" t="s">
        <v>614</v>
      </c>
      <c r="AV30" s="891"/>
      <c r="AW30" s="891"/>
      <c r="AX30" s="891"/>
      <c r="AY30" s="891"/>
      <c r="AZ30" s="892" t="s">
        <v>615</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402</v>
      </c>
      <c r="C31" s="816"/>
      <c r="D31" s="816"/>
      <c r="E31" s="816"/>
      <c r="F31" s="816"/>
      <c r="G31" s="816"/>
      <c r="H31" s="816"/>
      <c r="I31" s="816"/>
      <c r="J31" s="816"/>
      <c r="K31" s="816"/>
      <c r="L31" s="816"/>
      <c r="M31" s="816"/>
      <c r="N31" s="816"/>
      <c r="O31" s="816"/>
      <c r="P31" s="817"/>
      <c r="Q31" s="818">
        <v>3112</v>
      </c>
      <c r="R31" s="819"/>
      <c r="S31" s="819"/>
      <c r="T31" s="819"/>
      <c r="U31" s="819"/>
      <c r="V31" s="819">
        <v>2774</v>
      </c>
      <c r="W31" s="819"/>
      <c r="X31" s="819"/>
      <c r="Y31" s="819"/>
      <c r="Z31" s="819"/>
      <c r="AA31" s="819">
        <v>338</v>
      </c>
      <c r="AB31" s="819"/>
      <c r="AC31" s="819"/>
      <c r="AD31" s="819"/>
      <c r="AE31" s="820"/>
      <c r="AF31" s="821">
        <v>3839</v>
      </c>
      <c r="AG31" s="822"/>
      <c r="AH31" s="822"/>
      <c r="AI31" s="822"/>
      <c r="AJ31" s="823"/>
      <c r="AK31" s="890">
        <v>15</v>
      </c>
      <c r="AL31" s="891"/>
      <c r="AM31" s="891"/>
      <c r="AN31" s="891"/>
      <c r="AO31" s="891"/>
      <c r="AP31" s="891">
        <v>7341</v>
      </c>
      <c r="AQ31" s="891"/>
      <c r="AR31" s="891"/>
      <c r="AS31" s="891"/>
      <c r="AT31" s="891"/>
      <c r="AU31" s="891">
        <v>536</v>
      </c>
      <c r="AV31" s="891"/>
      <c r="AW31" s="891"/>
      <c r="AX31" s="891"/>
      <c r="AY31" s="891"/>
      <c r="AZ31" s="892" t="s">
        <v>614</v>
      </c>
      <c r="BA31" s="892"/>
      <c r="BB31" s="892"/>
      <c r="BC31" s="892"/>
      <c r="BD31" s="892"/>
      <c r="BE31" s="888" t="s">
        <v>403</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404</v>
      </c>
      <c r="C32" s="816"/>
      <c r="D32" s="816"/>
      <c r="E32" s="816"/>
      <c r="F32" s="816"/>
      <c r="G32" s="816"/>
      <c r="H32" s="816"/>
      <c r="I32" s="816"/>
      <c r="J32" s="816"/>
      <c r="K32" s="816"/>
      <c r="L32" s="816"/>
      <c r="M32" s="816"/>
      <c r="N32" s="816"/>
      <c r="O32" s="816"/>
      <c r="P32" s="817"/>
      <c r="Q32" s="818">
        <v>34</v>
      </c>
      <c r="R32" s="819"/>
      <c r="S32" s="819"/>
      <c r="T32" s="819"/>
      <c r="U32" s="819"/>
      <c r="V32" s="819">
        <v>21</v>
      </c>
      <c r="W32" s="819"/>
      <c r="X32" s="819"/>
      <c r="Y32" s="819"/>
      <c r="Z32" s="819"/>
      <c r="AA32" s="819">
        <v>13</v>
      </c>
      <c r="AB32" s="819"/>
      <c r="AC32" s="819"/>
      <c r="AD32" s="819"/>
      <c r="AE32" s="820"/>
      <c r="AF32" s="821">
        <v>51</v>
      </c>
      <c r="AG32" s="822"/>
      <c r="AH32" s="822"/>
      <c r="AI32" s="822"/>
      <c r="AJ32" s="823"/>
      <c r="AK32" s="890">
        <v>27</v>
      </c>
      <c r="AL32" s="891"/>
      <c r="AM32" s="891"/>
      <c r="AN32" s="891"/>
      <c r="AO32" s="891"/>
      <c r="AP32" s="891">
        <v>307</v>
      </c>
      <c r="AQ32" s="891"/>
      <c r="AR32" s="891"/>
      <c r="AS32" s="891"/>
      <c r="AT32" s="891"/>
      <c r="AU32" s="891">
        <v>262</v>
      </c>
      <c r="AV32" s="891"/>
      <c r="AW32" s="891"/>
      <c r="AX32" s="891"/>
      <c r="AY32" s="891"/>
      <c r="AZ32" s="892" t="s">
        <v>614</v>
      </c>
      <c r="BA32" s="892"/>
      <c r="BB32" s="892"/>
      <c r="BC32" s="892"/>
      <c r="BD32" s="892"/>
      <c r="BE32" s="888" t="s">
        <v>403</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t="s">
        <v>405</v>
      </c>
      <c r="C33" s="816"/>
      <c r="D33" s="816"/>
      <c r="E33" s="816"/>
      <c r="F33" s="816"/>
      <c r="G33" s="816"/>
      <c r="H33" s="816"/>
      <c r="I33" s="816"/>
      <c r="J33" s="816"/>
      <c r="K33" s="816"/>
      <c r="L33" s="816"/>
      <c r="M33" s="816"/>
      <c r="N33" s="816"/>
      <c r="O33" s="816"/>
      <c r="P33" s="817"/>
      <c r="Q33" s="818">
        <v>86</v>
      </c>
      <c r="R33" s="819"/>
      <c r="S33" s="819"/>
      <c r="T33" s="819"/>
      <c r="U33" s="819"/>
      <c r="V33" s="819">
        <v>86</v>
      </c>
      <c r="W33" s="819"/>
      <c r="X33" s="819"/>
      <c r="Y33" s="819"/>
      <c r="Z33" s="819"/>
      <c r="AA33" s="819">
        <v>0</v>
      </c>
      <c r="AB33" s="819"/>
      <c r="AC33" s="819"/>
      <c r="AD33" s="819"/>
      <c r="AE33" s="820"/>
      <c r="AF33" s="821" t="s">
        <v>406</v>
      </c>
      <c r="AG33" s="822"/>
      <c r="AH33" s="822"/>
      <c r="AI33" s="822"/>
      <c r="AJ33" s="823"/>
      <c r="AK33" s="890">
        <v>68</v>
      </c>
      <c r="AL33" s="891"/>
      <c r="AM33" s="891"/>
      <c r="AN33" s="891"/>
      <c r="AO33" s="891"/>
      <c r="AP33" s="891" t="s">
        <v>614</v>
      </c>
      <c r="AQ33" s="891"/>
      <c r="AR33" s="891"/>
      <c r="AS33" s="891"/>
      <c r="AT33" s="891"/>
      <c r="AU33" s="891" t="s">
        <v>614</v>
      </c>
      <c r="AV33" s="891"/>
      <c r="AW33" s="891"/>
      <c r="AX33" s="891"/>
      <c r="AY33" s="891"/>
      <c r="AZ33" s="892" t="s">
        <v>615</v>
      </c>
      <c r="BA33" s="892"/>
      <c r="BB33" s="892"/>
      <c r="BC33" s="892"/>
      <c r="BD33" s="892"/>
      <c r="BE33" s="888" t="s">
        <v>407</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t="s">
        <v>408</v>
      </c>
      <c r="C34" s="816"/>
      <c r="D34" s="816"/>
      <c r="E34" s="816"/>
      <c r="F34" s="816"/>
      <c r="G34" s="816"/>
      <c r="H34" s="816"/>
      <c r="I34" s="816"/>
      <c r="J34" s="816"/>
      <c r="K34" s="816"/>
      <c r="L34" s="816"/>
      <c r="M34" s="816"/>
      <c r="N34" s="816"/>
      <c r="O34" s="816"/>
      <c r="P34" s="817"/>
      <c r="Q34" s="818">
        <v>5029</v>
      </c>
      <c r="R34" s="819"/>
      <c r="S34" s="819"/>
      <c r="T34" s="819"/>
      <c r="U34" s="819"/>
      <c r="V34" s="819">
        <v>4916</v>
      </c>
      <c r="W34" s="819"/>
      <c r="X34" s="819"/>
      <c r="Y34" s="819"/>
      <c r="Z34" s="819"/>
      <c r="AA34" s="819">
        <v>113</v>
      </c>
      <c r="AB34" s="819"/>
      <c r="AC34" s="819"/>
      <c r="AD34" s="819"/>
      <c r="AE34" s="820"/>
      <c r="AF34" s="821">
        <v>113</v>
      </c>
      <c r="AG34" s="822"/>
      <c r="AH34" s="822"/>
      <c r="AI34" s="822"/>
      <c r="AJ34" s="823"/>
      <c r="AK34" s="890">
        <v>1669</v>
      </c>
      <c r="AL34" s="891"/>
      <c r="AM34" s="891"/>
      <c r="AN34" s="891"/>
      <c r="AO34" s="891"/>
      <c r="AP34" s="891">
        <v>35050</v>
      </c>
      <c r="AQ34" s="891"/>
      <c r="AR34" s="891"/>
      <c r="AS34" s="891"/>
      <c r="AT34" s="891"/>
      <c r="AU34" s="891">
        <v>25341</v>
      </c>
      <c r="AV34" s="891"/>
      <c r="AW34" s="891"/>
      <c r="AX34" s="891"/>
      <c r="AY34" s="891"/>
      <c r="AZ34" s="892" t="s">
        <v>614</v>
      </c>
      <c r="BA34" s="892"/>
      <c r="BB34" s="892"/>
      <c r="BC34" s="892"/>
      <c r="BD34" s="892"/>
      <c r="BE34" s="888" t="s">
        <v>407</v>
      </c>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t="s">
        <v>409</v>
      </c>
      <c r="C35" s="816"/>
      <c r="D35" s="816"/>
      <c r="E35" s="816"/>
      <c r="F35" s="816"/>
      <c r="G35" s="816"/>
      <c r="H35" s="816"/>
      <c r="I35" s="816"/>
      <c r="J35" s="816"/>
      <c r="K35" s="816"/>
      <c r="L35" s="816"/>
      <c r="M35" s="816"/>
      <c r="N35" s="816"/>
      <c r="O35" s="816"/>
      <c r="P35" s="817"/>
      <c r="Q35" s="818">
        <v>194</v>
      </c>
      <c r="R35" s="819"/>
      <c r="S35" s="819"/>
      <c r="T35" s="819"/>
      <c r="U35" s="819"/>
      <c r="V35" s="819">
        <v>186</v>
      </c>
      <c r="W35" s="819"/>
      <c r="X35" s="819"/>
      <c r="Y35" s="819"/>
      <c r="Z35" s="819"/>
      <c r="AA35" s="819">
        <v>8</v>
      </c>
      <c r="AB35" s="819"/>
      <c r="AC35" s="819"/>
      <c r="AD35" s="819"/>
      <c r="AE35" s="820"/>
      <c r="AF35" s="821">
        <v>8</v>
      </c>
      <c r="AG35" s="822"/>
      <c r="AH35" s="822"/>
      <c r="AI35" s="822"/>
      <c r="AJ35" s="823"/>
      <c r="AK35" s="890">
        <v>135</v>
      </c>
      <c r="AL35" s="891"/>
      <c r="AM35" s="891"/>
      <c r="AN35" s="891"/>
      <c r="AO35" s="891"/>
      <c r="AP35" s="891">
        <v>1333</v>
      </c>
      <c r="AQ35" s="891"/>
      <c r="AR35" s="891"/>
      <c r="AS35" s="891"/>
      <c r="AT35" s="891"/>
      <c r="AU35" s="891">
        <v>1331</v>
      </c>
      <c r="AV35" s="891"/>
      <c r="AW35" s="891"/>
      <c r="AX35" s="891"/>
      <c r="AY35" s="891"/>
      <c r="AZ35" s="892" t="s">
        <v>614</v>
      </c>
      <c r="BA35" s="892"/>
      <c r="BB35" s="892"/>
      <c r="BC35" s="892"/>
      <c r="BD35" s="892"/>
      <c r="BE35" s="888" t="s">
        <v>407</v>
      </c>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410</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387</v>
      </c>
      <c r="B63" s="850" t="s">
        <v>411</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4715</v>
      </c>
      <c r="AG63" s="902"/>
      <c r="AH63" s="902"/>
      <c r="AI63" s="902"/>
      <c r="AJ63" s="903"/>
      <c r="AK63" s="904"/>
      <c r="AL63" s="899"/>
      <c r="AM63" s="899"/>
      <c r="AN63" s="899"/>
      <c r="AO63" s="899"/>
      <c r="AP63" s="902">
        <v>44031</v>
      </c>
      <c r="AQ63" s="902"/>
      <c r="AR63" s="902"/>
      <c r="AS63" s="902"/>
      <c r="AT63" s="902"/>
      <c r="AU63" s="902">
        <v>27471</v>
      </c>
      <c r="AV63" s="902"/>
      <c r="AW63" s="902"/>
      <c r="AX63" s="902"/>
      <c r="AY63" s="902"/>
      <c r="AZ63" s="906"/>
      <c r="BA63" s="906"/>
      <c r="BB63" s="906"/>
      <c r="BC63" s="906"/>
      <c r="BD63" s="906"/>
      <c r="BE63" s="907"/>
      <c r="BF63" s="907"/>
      <c r="BG63" s="907"/>
      <c r="BH63" s="907"/>
      <c r="BI63" s="908"/>
      <c r="BJ63" s="909" t="s">
        <v>380</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412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413</v>
      </c>
      <c r="B66" s="801"/>
      <c r="C66" s="801"/>
      <c r="D66" s="801"/>
      <c r="E66" s="801"/>
      <c r="F66" s="801"/>
      <c r="G66" s="801"/>
      <c r="H66" s="801"/>
      <c r="I66" s="801"/>
      <c r="J66" s="801"/>
      <c r="K66" s="801"/>
      <c r="L66" s="801"/>
      <c r="M66" s="801"/>
      <c r="N66" s="801"/>
      <c r="O66" s="801"/>
      <c r="P66" s="802"/>
      <c r="Q66" s="777" t="s">
        <v>414</v>
      </c>
      <c r="R66" s="778"/>
      <c r="S66" s="778"/>
      <c r="T66" s="778"/>
      <c r="U66" s="779"/>
      <c r="V66" s="777" t="s">
        <v>415</v>
      </c>
      <c r="W66" s="778"/>
      <c r="X66" s="778"/>
      <c r="Y66" s="778"/>
      <c r="Z66" s="779"/>
      <c r="AA66" s="777" t="s">
        <v>416</v>
      </c>
      <c r="AB66" s="778"/>
      <c r="AC66" s="778"/>
      <c r="AD66" s="778"/>
      <c r="AE66" s="779"/>
      <c r="AF66" s="912" t="s">
        <v>394</v>
      </c>
      <c r="AG66" s="873"/>
      <c r="AH66" s="873"/>
      <c r="AI66" s="873"/>
      <c r="AJ66" s="913"/>
      <c r="AK66" s="777" t="s">
        <v>417</v>
      </c>
      <c r="AL66" s="801"/>
      <c r="AM66" s="801"/>
      <c r="AN66" s="801"/>
      <c r="AO66" s="802"/>
      <c r="AP66" s="777" t="s">
        <v>418</v>
      </c>
      <c r="AQ66" s="778"/>
      <c r="AR66" s="778"/>
      <c r="AS66" s="778"/>
      <c r="AT66" s="779"/>
      <c r="AU66" s="777" t="s">
        <v>419</v>
      </c>
      <c r="AV66" s="778"/>
      <c r="AW66" s="778"/>
      <c r="AX66" s="778"/>
      <c r="AY66" s="779"/>
      <c r="AZ66" s="777" t="s">
        <v>368</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15">
      <c r="A68" s="238">
        <v>1</v>
      </c>
      <c r="B68" s="929" t="s">
        <v>596</v>
      </c>
      <c r="C68" s="930"/>
      <c r="D68" s="930"/>
      <c r="E68" s="930"/>
      <c r="F68" s="930"/>
      <c r="G68" s="930"/>
      <c r="H68" s="930"/>
      <c r="I68" s="930"/>
      <c r="J68" s="930"/>
      <c r="K68" s="930"/>
      <c r="L68" s="930"/>
      <c r="M68" s="930"/>
      <c r="N68" s="930"/>
      <c r="O68" s="930"/>
      <c r="P68" s="931"/>
      <c r="Q68" s="932">
        <v>39</v>
      </c>
      <c r="R68" s="926"/>
      <c r="S68" s="926"/>
      <c r="T68" s="926"/>
      <c r="U68" s="926"/>
      <c r="V68" s="926">
        <v>30</v>
      </c>
      <c r="W68" s="926"/>
      <c r="X68" s="926"/>
      <c r="Y68" s="926"/>
      <c r="Z68" s="926"/>
      <c r="AA68" s="926">
        <v>9</v>
      </c>
      <c r="AB68" s="926"/>
      <c r="AC68" s="926"/>
      <c r="AD68" s="926"/>
      <c r="AE68" s="926"/>
      <c r="AF68" s="926">
        <v>9</v>
      </c>
      <c r="AG68" s="926"/>
      <c r="AH68" s="926"/>
      <c r="AI68" s="926"/>
      <c r="AJ68" s="926"/>
      <c r="AK68" s="926" t="s">
        <v>614</v>
      </c>
      <c r="AL68" s="926"/>
      <c r="AM68" s="926"/>
      <c r="AN68" s="926"/>
      <c r="AO68" s="926"/>
      <c r="AP68" s="926" t="s">
        <v>616</v>
      </c>
      <c r="AQ68" s="926"/>
      <c r="AR68" s="926"/>
      <c r="AS68" s="926"/>
      <c r="AT68" s="926"/>
      <c r="AU68" s="926" t="s">
        <v>616</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15">
      <c r="A69" s="241">
        <v>2</v>
      </c>
      <c r="B69" s="933" t="s">
        <v>597</v>
      </c>
      <c r="C69" s="934"/>
      <c r="D69" s="934"/>
      <c r="E69" s="934"/>
      <c r="F69" s="934"/>
      <c r="G69" s="934"/>
      <c r="H69" s="934"/>
      <c r="I69" s="934"/>
      <c r="J69" s="934"/>
      <c r="K69" s="934"/>
      <c r="L69" s="934"/>
      <c r="M69" s="934"/>
      <c r="N69" s="934"/>
      <c r="O69" s="934"/>
      <c r="P69" s="935"/>
      <c r="Q69" s="936">
        <v>7</v>
      </c>
      <c r="R69" s="891"/>
      <c r="S69" s="891"/>
      <c r="T69" s="891"/>
      <c r="U69" s="891"/>
      <c r="V69" s="891">
        <v>2</v>
      </c>
      <c r="W69" s="891"/>
      <c r="X69" s="891"/>
      <c r="Y69" s="891"/>
      <c r="Z69" s="891"/>
      <c r="AA69" s="891">
        <v>5</v>
      </c>
      <c r="AB69" s="891"/>
      <c r="AC69" s="891"/>
      <c r="AD69" s="891"/>
      <c r="AE69" s="891"/>
      <c r="AF69" s="891">
        <v>5</v>
      </c>
      <c r="AG69" s="891"/>
      <c r="AH69" s="891"/>
      <c r="AI69" s="891"/>
      <c r="AJ69" s="891"/>
      <c r="AK69" s="891" t="s">
        <v>614</v>
      </c>
      <c r="AL69" s="891"/>
      <c r="AM69" s="891"/>
      <c r="AN69" s="891"/>
      <c r="AO69" s="891"/>
      <c r="AP69" s="891" t="s">
        <v>614</v>
      </c>
      <c r="AQ69" s="891"/>
      <c r="AR69" s="891"/>
      <c r="AS69" s="891"/>
      <c r="AT69" s="891"/>
      <c r="AU69" s="891" t="s">
        <v>616</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15">
      <c r="A70" s="241">
        <v>3</v>
      </c>
      <c r="B70" s="933" t="s">
        <v>598</v>
      </c>
      <c r="C70" s="934"/>
      <c r="D70" s="934"/>
      <c r="E70" s="934"/>
      <c r="F70" s="934"/>
      <c r="G70" s="934"/>
      <c r="H70" s="934"/>
      <c r="I70" s="934"/>
      <c r="J70" s="934"/>
      <c r="K70" s="934"/>
      <c r="L70" s="934"/>
      <c r="M70" s="934"/>
      <c r="N70" s="934"/>
      <c r="O70" s="934"/>
      <c r="P70" s="935"/>
      <c r="Q70" s="936">
        <v>196</v>
      </c>
      <c r="R70" s="891"/>
      <c r="S70" s="891"/>
      <c r="T70" s="891"/>
      <c r="U70" s="891"/>
      <c r="V70" s="891">
        <v>184</v>
      </c>
      <c r="W70" s="891"/>
      <c r="X70" s="891"/>
      <c r="Y70" s="891"/>
      <c r="Z70" s="891"/>
      <c r="AA70" s="891">
        <v>12</v>
      </c>
      <c r="AB70" s="891"/>
      <c r="AC70" s="891"/>
      <c r="AD70" s="891"/>
      <c r="AE70" s="891"/>
      <c r="AF70" s="891">
        <v>12</v>
      </c>
      <c r="AG70" s="891"/>
      <c r="AH70" s="891"/>
      <c r="AI70" s="891"/>
      <c r="AJ70" s="891"/>
      <c r="AK70" s="891" t="s">
        <v>617</v>
      </c>
      <c r="AL70" s="891"/>
      <c r="AM70" s="891"/>
      <c r="AN70" s="891"/>
      <c r="AO70" s="891"/>
      <c r="AP70" s="891">
        <v>24</v>
      </c>
      <c r="AQ70" s="891"/>
      <c r="AR70" s="891"/>
      <c r="AS70" s="891"/>
      <c r="AT70" s="891"/>
      <c r="AU70" s="891">
        <v>12</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15">
      <c r="A71" s="241">
        <v>4</v>
      </c>
      <c r="B71" s="933" t="s">
        <v>599</v>
      </c>
      <c r="C71" s="934"/>
      <c r="D71" s="934"/>
      <c r="E71" s="934"/>
      <c r="F71" s="934"/>
      <c r="G71" s="934"/>
      <c r="H71" s="934"/>
      <c r="I71" s="934"/>
      <c r="J71" s="934"/>
      <c r="K71" s="934"/>
      <c r="L71" s="934"/>
      <c r="M71" s="934"/>
      <c r="N71" s="934"/>
      <c r="O71" s="934"/>
      <c r="P71" s="935"/>
      <c r="Q71" s="936">
        <v>13</v>
      </c>
      <c r="R71" s="891"/>
      <c r="S71" s="891"/>
      <c r="T71" s="891"/>
      <c r="U71" s="891"/>
      <c r="V71" s="891">
        <v>13</v>
      </c>
      <c r="W71" s="891"/>
      <c r="X71" s="891"/>
      <c r="Y71" s="891"/>
      <c r="Z71" s="891"/>
      <c r="AA71" s="891">
        <v>0</v>
      </c>
      <c r="AB71" s="891"/>
      <c r="AC71" s="891"/>
      <c r="AD71" s="891"/>
      <c r="AE71" s="891"/>
      <c r="AF71" s="891">
        <v>0</v>
      </c>
      <c r="AG71" s="891"/>
      <c r="AH71" s="891"/>
      <c r="AI71" s="891"/>
      <c r="AJ71" s="891"/>
      <c r="AK71" s="891" t="s">
        <v>614</v>
      </c>
      <c r="AL71" s="891"/>
      <c r="AM71" s="891"/>
      <c r="AN71" s="891"/>
      <c r="AO71" s="891"/>
      <c r="AP71" s="891" t="s">
        <v>614</v>
      </c>
      <c r="AQ71" s="891"/>
      <c r="AR71" s="891"/>
      <c r="AS71" s="891"/>
      <c r="AT71" s="891"/>
      <c r="AU71" s="891" t="s">
        <v>614</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15">
      <c r="A72" s="241">
        <v>5</v>
      </c>
      <c r="B72" s="933" t="s">
        <v>600</v>
      </c>
      <c r="C72" s="934"/>
      <c r="D72" s="934"/>
      <c r="E72" s="934"/>
      <c r="F72" s="934"/>
      <c r="G72" s="934"/>
      <c r="H72" s="934"/>
      <c r="I72" s="934"/>
      <c r="J72" s="934"/>
      <c r="K72" s="934"/>
      <c r="L72" s="934"/>
      <c r="M72" s="934"/>
      <c r="N72" s="934"/>
      <c r="O72" s="934"/>
      <c r="P72" s="935"/>
      <c r="Q72" s="936">
        <v>157</v>
      </c>
      <c r="R72" s="891"/>
      <c r="S72" s="891"/>
      <c r="T72" s="891"/>
      <c r="U72" s="891"/>
      <c r="V72" s="891">
        <v>155</v>
      </c>
      <c r="W72" s="891"/>
      <c r="X72" s="891"/>
      <c r="Y72" s="891"/>
      <c r="Z72" s="891"/>
      <c r="AA72" s="891">
        <v>2</v>
      </c>
      <c r="AB72" s="891"/>
      <c r="AC72" s="891"/>
      <c r="AD72" s="891"/>
      <c r="AE72" s="891"/>
      <c r="AF72" s="891">
        <v>2</v>
      </c>
      <c r="AG72" s="891"/>
      <c r="AH72" s="891"/>
      <c r="AI72" s="891"/>
      <c r="AJ72" s="891"/>
      <c r="AK72" s="891">
        <v>2</v>
      </c>
      <c r="AL72" s="891"/>
      <c r="AM72" s="891"/>
      <c r="AN72" s="891"/>
      <c r="AO72" s="891"/>
      <c r="AP72" s="891" t="s">
        <v>627</v>
      </c>
      <c r="AQ72" s="891"/>
      <c r="AR72" s="891"/>
      <c r="AS72" s="891"/>
      <c r="AT72" s="891"/>
      <c r="AU72" s="891" t="s">
        <v>627</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15">
      <c r="A73" s="241">
        <v>6</v>
      </c>
      <c r="B73" s="933" t="s">
        <v>601</v>
      </c>
      <c r="C73" s="934"/>
      <c r="D73" s="934"/>
      <c r="E73" s="934"/>
      <c r="F73" s="934"/>
      <c r="G73" s="934"/>
      <c r="H73" s="934"/>
      <c r="I73" s="934"/>
      <c r="J73" s="934"/>
      <c r="K73" s="934"/>
      <c r="L73" s="934"/>
      <c r="M73" s="934"/>
      <c r="N73" s="934"/>
      <c r="O73" s="934"/>
      <c r="P73" s="935"/>
      <c r="Q73" s="936">
        <v>21</v>
      </c>
      <c r="R73" s="891"/>
      <c r="S73" s="891"/>
      <c r="T73" s="891"/>
      <c r="U73" s="891"/>
      <c r="V73" s="891">
        <v>19</v>
      </c>
      <c r="W73" s="891"/>
      <c r="X73" s="891"/>
      <c r="Y73" s="891"/>
      <c r="Z73" s="891"/>
      <c r="AA73" s="891">
        <v>2</v>
      </c>
      <c r="AB73" s="891"/>
      <c r="AC73" s="891"/>
      <c r="AD73" s="891"/>
      <c r="AE73" s="891"/>
      <c r="AF73" s="891">
        <v>2</v>
      </c>
      <c r="AG73" s="891"/>
      <c r="AH73" s="891"/>
      <c r="AI73" s="891"/>
      <c r="AJ73" s="891"/>
      <c r="AK73" s="891" t="s">
        <v>627</v>
      </c>
      <c r="AL73" s="891"/>
      <c r="AM73" s="891"/>
      <c r="AN73" s="891"/>
      <c r="AO73" s="891"/>
      <c r="AP73" s="891" t="s">
        <v>627</v>
      </c>
      <c r="AQ73" s="891"/>
      <c r="AR73" s="891"/>
      <c r="AS73" s="891"/>
      <c r="AT73" s="891"/>
      <c r="AU73" s="891"/>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15">
      <c r="A74" s="241">
        <v>7</v>
      </c>
      <c r="B74" s="933" t="s">
        <v>602</v>
      </c>
      <c r="C74" s="934"/>
      <c r="D74" s="934"/>
      <c r="E74" s="934"/>
      <c r="F74" s="934"/>
      <c r="G74" s="934"/>
      <c r="H74" s="934"/>
      <c r="I74" s="934"/>
      <c r="J74" s="934"/>
      <c r="K74" s="934"/>
      <c r="L74" s="934"/>
      <c r="M74" s="934"/>
      <c r="N74" s="934"/>
      <c r="O74" s="934"/>
      <c r="P74" s="935"/>
      <c r="Q74" s="936">
        <v>1342</v>
      </c>
      <c r="R74" s="891"/>
      <c r="S74" s="891"/>
      <c r="T74" s="891"/>
      <c r="U74" s="891"/>
      <c r="V74" s="891">
        <v>1003</v>
      </c>
      <c r="W74" s="891"/>
      <c r="X74" s="891"/>
      <c r="Y74" s="891"/>
      <c r="Z74" s="891"/>
      <c r="AA74" s="891">
        <v>339</v>
      </c>
      <c r="AB74" s="891"/>
      <c r="AC74" s="891"/>
      <c r="AD74" s="891"/>
      <c r="AE74" s="891"/>
      <c r="AF74" s="891">
        <v>338</v>
      </c>
      <c r="AG74" s="891"/>
      <c r="AH74" s="891"/>
      <c r="AI74" s="891"/>
      <c r="AJ74" s="891"/>
      <c r="AK74" s="891" t="s">
        <v>614</v>
      </c>
      <c r="AL74" s="891"/>
      <c r="AM74" s="891"/>
      <c r="AN74" s="891"/>
      <c r="AO74" s="891"/>
      <c r="AP74" s="891">
        <v>8821</v>
      </c>
      <c r="AQ74" s="891"/>
      <c r="AR74" s="891"/>
      <c r="AS74" s="891"/>
      <c r="AT74" s="891"/>
      <c r="AU74" s="891">
        <v>6181</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15">
      <c r="A75" s="241">
        <v>8</v>
      </c>
      <c r="B75" s="933" t="s">
        <v>603</v>
      </c>
      <c r="C75" s="934"/>
      <c r="D75" s="934"/>
      <c r="E75" s="934"/>
      <c r="F75" s="934"/>
      <c r="G75" s="934"/>
      <c r="H75" s="934"/>
      <c r="I75" s="934"/>
      <c r="J75" s="934"/>
      <c r="K75" s="934"/>
      <c r="L75" s="934"/>
      <c r="M75" s="934"/>
      <c r="N75" s="934"/>
      <c r="O75" s="934"/>
      <c r="P75" s="935"/>
      <c r="Q75" s="939">
        <v>2200</v>
      </c>
      <c r="R75" s="940"/>
      <c r="S75" s="940"/>
      <c r="T75" s="940"/>
      <c r="U75" s="890"/>
      <c r="V75" s="941">
        <v>2111</v>
      </c>
      <c r="W75" s="940"/>
      <c r="X75" s="940"/>
      <c r="Y75" s="940"/>
      <c r="Z75" s="890"/>
      <c r="AA75" s="941">
        <v>89</v>
      </c>
      <c r="AB75" s="940"/>
      <c r="AC75" s="940"/>
      <c r="AD75" s="940"/>
      <c r="AE75" s="890"/>
      <c r="AF75" s="941">
        <v>89</v>
      </c>
      <c r="AG75" s="940"/>
      <c r="AH75" s="940"/>
      <c r="AI75" s="940"/>
      <c r="AJ75" s="890"/>
      <c r="AK75" s="941" t="s">
        <v>614</v>
      </c>
      <c r="AL75" s="940"/>
      <c r="AM75" s="940"/>
      <c r="AN75" s="940"/>
      <c r="AO75" s="890"/>
      <c r="AP75" s="941">
        <v>1317</v>
      </c>
      <c r="AQ75" s="940"/>
      <c r="AR75" s="940"/>
      <c r="AS75" s="940"/>
      <c r="AT75" s="890"/>
      <c r="AU75" s="941">
        <v>1116</v>
      </c>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15">
      <c r="A76" s="241">
        <v>9</v>
      </c>
      <c r="B76" s="933" t="s">
        <v>604</v>
      </c>
      <c r="C76" s="934"/>
      <c r="D76" s="934"/>
      <c r="E76" s="934"/>
      <c r="F76" s="934"/>
      <c r="G76" s="934"/>
      <c r="H76" s="934"/>
      <c r="I76" s="934"/>
      <c r="J76" s="934"/>
      <c r="K76" s="934"/>
      <c r="L76" s="934"/>
      <c r="M76" s="934"/>
      <c r="N76" s="934"/>
      <c r="O76" s="934"/>
      <c r="P76" s="935"/>
      <c r="Q76" s="939">
        <v>2478</v>
      </c>
      <c r="R76" s="940"/>
      <c r="S76" s="940"/>
      <c r="T76" s="940"/>
      <c r="U76" s="890"/>
      <c r="V76" s="941">
        <v>2386</v>
      </c>
      <c r="W76" s="940"/>
      <c r="X76" s="940"/>
      <c r="Y76" s="940"/>
      <c r="Z76" s="890"/>
      <c r="AA76" s="941">
        <v>92</v>
      </c>
      <c r="AB76" s="940"/>
      <c r="AC76" s="940"/>
      <c r="AD76" s="940"/>
      <c r="AE76" s="890"/>
      <c r="AF76" s="941">
        <v>92</v>
      </c>
      <c r="AG76" s="940"/>
      <c r="AH76" s="940"/>
      <c r="AI76" s="940"/>
      <c r="AJ76" s="890"/>
      <c r="AK76" s="941">
        <v>5</v>
      </c>
      <c r="AL76" s="940"/>
      <c r="AM76" s="940"/>
      <c r="AN76" s="940"/>
      <c r="AO76" s="890"/>
      <c r="AP76" s="941">
        <v>2265</v>
      </c>
      <c r="AQ76" s="940"/>
      <c r="AR76" s="940"/>
      <c r="AS76" s="940"/>
      <c r="AT76" s="890"/>
      <c r="AU76" s="941">
        <v>1670</v>
      </c>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15">
      <c r="A77" s="241">
        <v>10</v>
      </c>
      <c r="B77" s="933" t="s">
        <v>605</v>
      </c>
      <c r="C77" s="934"/>
      <c r="D77" s="934"/>
      <c r="E77" s="934"/>
      <c r="F77" s="934"/>
      <c r="G77" s="934"/>
      <c r="H77" s="934"/>
      <c r="I77" s="934"/>
      <c r="J77" s="934"/>
      <c r="K77" s="934"/>
      <c r="L77" s="934"/>
      <c r="M77" s="934"/>
      <c r="N77" s="934"/>
      <c r="O77" s="934"/>
      <c r="P77" s="935"/>
      <c r="Q77" s="939">
        <v>350</v>
      </c>
      <c r="R77" s="940"/>
      <c r="S77" s="940"/>
      <c r="T77" s="940"/>
      <c r="U77" s="890"/>
      <c r="V77" s="941">
        <v>349</v>
      </c>
      <c r="W77" s="940"/>
      <c r="X77" s="940"/>
      <c r="Y77" s="940"/>
      <c r="Z77" s="890"/>
      <c r="AA77" s="941">
        <v>1</v>
      </c>
      <c r="AB77" s="940"/>
      <c r="AC77" s="940"/>
      <c r="AD77" s="940"/>
      <c r="AE77" s="890"/>
      <c r="AF77" s="941">
        <v>410</v>
      </c>
      <c r="AG77" s="940"/>
      <c r="AH77" s="940"/>
      <c r="AI77" s="940"/>
      <c r="AJ77" s="890"/>
      <c r="AK77" s="941" t="s">
        <v>614</v>
      </c>
      <c r="AL77" s="940"/>
      <c r="AM77" s="940"/>
      <c r="AN77" s="940"/>
      <c r="AO77" s="890"/>
      <c r="AP77" s="941" t="s">
        <v>616</v>
      </c>
      <c r="AQ77" s="940"/>
      <c r="AR77" s="940"/>
      <c r="AS77" s="940"/>
      <c r="AT77" s="890"/>
      <c r="AU77" s="941" t="s">
        <v>614</v>
      </c>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15">
      <c r="A78" s="241">
        <v>11</v>
      </c>
      <c r="B78" s="933" t="s">
        <v>606</v>
      </c>
      <c r="C78" s="934"/>
      <c r="D78" s="934"/>
      <c r="E78" s="934"/>
      <c r="F78" s="934"/>
      <c r="G78" s="934"/>
      <c r="H78" s="934"/>
      <c r="I78" s="934"/>
      <c r="J78" s="934"/>
      <c r="K78" s="934"/>
      <c r="L78" s="934"/>
      <c r="M78" s="934"/>
      <c r="N78" s="934"/>
      <c r="O78" s="934"/>
      <c r="P78" s="935"/>
      <c r="Q78" s="936">
        <v>346</v>
      </c>
      <c r="R78" s="891"/>
      <c r="S78" s="891"/>
      <c r="T78" s="891"/>
      <c r="U78" s="891"/>
      <c r="V78" s="891">
        <v>345</v>
      </c>
      <c r="W78" s="891"/>
      <c r="X78" s="891"/>
      <c r="Y78" s="891"/>
      <c r="Z78" s="891"/>
      <c r="AA78" s="891">
        <v>1</v>
      </c>
      <c r="AB78" s="891"/>
      <c r="AC78" s="891"/>
      <c r="AD78" s="891"/>
      <c r="AE78" s="891"/>
      <c r="AF78" s="891">
        <v>335</v>
      </c>
      <c r="AG78" s="891"/>
      <c r="AH78" s="891"/>
      <c r="AI78" s="891"/>
      <c r="AJ78" s="891"/>
      <c r="AK78" s="891" t="s">
        <v>626</v>
      </c>
      <c r="AL78" s="891"/>
      <c r="AM78" s="891"/>
      <c r="AN78" s="891"/>
      <c r="AO78" s="891"/>
      <c r="AP78" s="891" t="s">
        <v>626</v>
      </c>
      <c r="AQ78" s="891"/>
      <c r="AR78" s="891"/>
      <c r="AS78" s="891"/>
      <c r="AT78" s="891"/>
      <c r="AU78" s="891" t="s">
        <v>626</v>
      </c>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15">
      <c r="A79" s="241">
        <v>12</v>
      </c>
      <c r="B79" s="933" t="s">
        <v>607</v>
      </c>
      <c r="C79" s="934"/>
      <c r="D79" s="934"/>
      <c r="E79" s="934"/>
      <c r="F79" s="934"/>
      <c r="G79" s="934"/>
      <c r="H79" s="934"/>
      <c r="I79" s="934"/>
      <c r="J79" s="934"/>
      <c r="K79" s="934"/>
      <c r="L79" s="934"/>
      <c r="M79" s="934"/>
      <c r="N79" s="934"/>
      <c r="O79" s="934"/>
      <c r="P79" s="935"/>
      <c r="Q79" s="936">
        <v>6551</v>
      </c>
      <c r="R79" s="891"/>
      <c r="S79" s="891"/>
      <c r="T79" s="891"/>
      <c r="U79" s="891"/>
      <c r="V79" s="891">
        <v>7258</v>
      </c>
      <c r="W79" s="891"/>
      <c r="X79" s="891"/>
      <c r="Y79" s="891"/>
      <c r="Z79" s="891"/>
      <c r="AA79" s="891">
        <v>-707</v>
      </c>
      <c r="AB79" s="891"/>
      <c r="AC79" s="891"/>
      <c r="AD79" s="891"/>
      <c r="AE79" s="891"/>
      <c r="AF79" s="891">
        <v>3706</v>
      </c>
      <c r="AG79" s="891"/>
      <c r="AH79" s="891"/>
      <c r="AI79" s="891"/>
      <c r="AJ79" s="891"/>
      <c r="AK79" s="891" t="s">
        <v>623</v>
      </c>
      <c r="AL79" s="891"/>
      <c r="AM79" s="891"/>
      <c r="AN79" s="891"/>
      <c r="AO79" s="891"/>
      <c r="AP79" s="891">
        <v>27960</v>
      </c>
      <c r="AQ79" s="891"/>
      <c r="AR79" s="891"/>
      <c r="AS79" s="891"/>
      <c r="AT79" s="891"/>
      <c r="AU79" s="891">
        <v>13</v>
      </c>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15">
      <c r="A80" s="241">
        <v>13</v>
      </c>
      <c r="B80" s="933" t="s">
        <v>613</v>
      </c>
      <c r="C80" s="934"/>
      <c r="D80" s="934"/>
      <c r="E80" s="934"/>
      <c r="F80" s="934"/>
      <c r="G80" s="934"/>
      <c r="H80" s="934"/>
      <c r="I80" s="934"/>
      <c r="J80" s="934"/>
      <c r="K80" s="934"/>
      <c r="L80" s="934"/>
      <c r="M80" s="934"/>
      <c r="N80" s="934"/>
      <c r="O80" s="934"/>
      <c r="P80" s="935"/>
      <c r="Q80" s="936">
        <v>75</v>
      </c>
      <c r="R80" s="891"/>
      <c r="S80" s="891"/>
      <c r="T80" s="891"/>
      <c r="U80" s="891"/>
      <c r="V80" s="891">
        <v>75</v>
      </c>
      <c r="W80" s="891"/>
      <c r="X80" s="891"/>
      <c r="Y80" s="891"/>
      <c r="Z80" s="891"/>
      <c r="AA80" s="891">
        <v>0</v>
      </c>
      <c r="AB80" s="891"/>
      <c r="AC80" s="891"/>
      <c r="AD80" s="891"/>
      <c r="AE80" s="891"/>
      <c r="AF80" s="891">
        <v>0</v>
      </c>
      <c r="AG80" s="891"/>
      <c r="AH80" s="891"/>
      <c r="AI80" s="891"/>
      <c r="AJ80" s="891"/>
      <c r="AK80" s="891">
        <v>6</v>
      </c>
      <c r="AL80" s="891"/>
      <c r="AM80" s="891"/>
      <c r="AN80" s="891"/>
      <c r="AO80" s="891"/>
      <c r="AP80" s="891" t="s">
        <v>623</v>
      </c>
      <c r="AQ80" s="891"/>
      <c r="AR80" s="891"/>
      <c r="AS80" s="891"/>
      <c r="AT80" s="891"/>
      <c r="AU80" s="891" t="s">
        <v>624</v>
      </c>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15">
      <c r="A81" s="241">
        <v>14</v>
      </c>
      <c r="B81" s="933" t="s">
        <v>608</v>
      </c>
      <c r="C81" s="934"/>
      <c r="D81" s="934"/>
      <c r="E81" s="934"/>
      <c r="F81" s="934"/>
      <c r="G81" s="934"/>
      <c r="H81" s="934"/>
      <c r="I81" s="934"/>
      <c r="J81" s="934"/>
      <c r="K81" s="934"/>
      <c r="L81" s="934"/>
      <c r="M81" s="934"/>
      <c r="N81" s="934"/>
      <c r="O81" s="934"/>
      <c r="P81" s="935"/>
      <c r="Q81" s="936">
        <v>273827</v>
      </c>
      <c r="R81" s="891"/>
      <c r="S81" s="891"/>
      <c r="T81" s="891"/>
      <c r="U81" s="891"/>
      <c r="V81" s="891">
        <v>273727</v>
      </c>
      <c r="W81" s="891"/>
      <c r="X81" s="891"/>
      <c r="Y81" s="891"/>
      <c r="Z81" s="891"/>
      <c r="AA81" s="891">
        <v>99</v>
      </c>
      <c r="AB81" s="891"/>
      <c r="AC81" s="891"/>
      <c r="AD81" s="891"/>
      <c r="AE81" s="891"/>
      <c r="AF81" s="891">
        <v>99</v>
      </c>
      <c r="AG81" s="891"/>
      <c r="AH81" s="891"/>
      <c r="AI81" s="891"/>
      <c r="AJ81" s="891"/>
      <c r="AK81" s="891">
        <v>8213</v>
      </c>
      <c r="AL81" s="891"/>
      <c r="AM81" s="891"/>
      <c r="AN81" s="891"/>
      <c r="AO81" s="891"/>
      <c r="AP81" s="891" t="s">
        <v>625</v>
      </c>
      <c r="AQ81" s="891"/>
      <c r="AR81" s="891"/>
      <c r="AS81" s="891"/>
      <c r="AT81" s="891"/>
      <c r="AU81" s="891" t="s">
        <v>623</v>
      </c>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15">
      <c r="A82" s="241">
        <v>15</v>
      </c>
      <c r="B82" s="933" t="s">
        <v>609</v>
      </c>
      <c r="C82" s="934"/>
      <c r="D82" s="934"/>
      <c r="E82" s="934"/>
      <c r="F82" s="934"/>
      <c r="G82" s="934"/>
      <c r="H82" s="934"/>
      <c r="I82" s="934"/>
      <c r="J82" s="934"/>
      <c r="K82" s="934"/>
      <c r="L82" s="934"/>
      <c r="M82" s="934"/>
      <c r="N82" s="934"/>
      <c r="O82" s="934"/>
      <c r="P82" s="935"/>
      <c r="Q82" s="936">
        <v>7203</v>
      </c>
      <c r="R82" s="891"/>
      <c r="S82" s="891"/>
      <c r="T82" s="891"/>
      <c r="U82" s="891"/>
      <c r="V82" s="891">
        <v>6919</v>
      </c>
      <c r="W82" s="891"/>
      <c r="X82" s="891"/>
      <c r="Y82" s="891"/>
      <c r="Z82" s="891"/>
      <c r="AA82" s="891">
        <v>284</v>
      </c>
      <c r="AB82" s="891"/>
      <c r="AC82" s="891"/>
      <c r="AD82" s="891"/>
      <c r="AE82" s="891"/>
      <c r="AF82" s="891">
        <v>284</v>
      </c>
      <c r="AG82" s="891"/>
      <c r="AH82" s="891"/>
      <c r="AI82" s="891"/>
      <c r="AJ82" s="891"/>
      <c r="AK82" s="891">
        <v>845</v>
      </c>
      <c r="AL82" s="891"/>
      <c r="AM82" s="891"/>
      <c r="AN82" s="891"/>
      <c r="AO82" s="891"/>
      <c r="AP82" s="891" t="s">
        <v>623</v>
      </c>
      <c r="AQ82" s="891"/>
      <c r="AR82" s="891"/>
      <c r="AS82" s="891"/>
      <c r="AT82" s="891"/>
      <c r="AU82" s="891" t="s">
        <v>623</v>
      </c>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15">
      <c r="A83" s="241">
        <v>16</v>
      </c>
      <c r="B83" s="933" t="s">
        <v>610</v>
      </c>
      <c r="C83" s="934"/>
      <c r="D83" s="934"/>
      <c r="E83" s="934"/>
      <c r="F83" s="934"/>
      <c r="G83" s="934"/>
      <c r="H83" s="934"/>
      <c r="I83" s="934"/>
      <c r="J83" s="934"/>
      <c r="K83" s="934"/>
      <c r="L83" s="934"/>
      <c r="M83" s="934"/>
      <c r="N83" s="934"/>
      <c r="O83" s="934"/>
      <c r="P83" s="935"/>
      <c r="Q83" s="936">
        <v>1279</v>
      </c>
      <c r="R83" s="891"/>
      <c r="S83" s="891"/>
      <c r="T83" s="891"/>
      <c r="U83" s="891"/>
      <c r="V83" s="891">
        <v>1167</v>
      </c>
      <c r="W83" s="891"/>
      <c r="X83" s="891"/>
      <c r="Y83" s="891"/>
      <c r="Z83" s="891"/>
      <c r="AA83" s="891">
        <v>112</v>
      </c>
      <c r="AB83" s="891"/>
      <c r="AC83" s="891"/>
      <c r="AD83" s="891"/>
      <c r="AE83" s="891"/>
      <c r="AF83" s="891">
        <v>112</v>
      </c>
      <c r="AG83" s="891"/>
      <c r="AH83" s="891"/>
      <c r="AI83" s="891"/>
      <c r="AJ83" s="891"/>
      <c r="AK83" s="891" t="s">
        <v>623</v>
      </c>
      <c r="AL83" s="891"/>
      <c r="AM83" s="891"/>
      <c r="AN83" s="891"/>
      <c r="AO83" s="891"/>
      <c r="AP83" s="891" t="s">
        <v>624</v>
      </c>
      <c r="AQ83" s="891"/>
      <c r="AR83" s="891"/>
      <c r="AS83" s="891"/>
      <c r="AT83" s="891"/>
      <c r="AU83" s="891" t="s">
        <v>623</v>
      </c>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15">
      <c r="A84" s="241">
        <v>17</v>
      </c>
      <c r="B84" s="933" t="s">
        <v>611</v>
      </c>
      <c r="C84" s="934"/>
      <c r="D84" s="934"/>
      <c r="E84" s="934"/>
      <c r="F84" s="934"/>
      <c r="G84" s="934"/>
      <c r="H84" s="934"/>
      <c r="I84" s="934"/>
      <c r="J84" s="934"/>
      <c r="K84" s="934"/>
      <c r="L84" s="934"/>
      <c r="M84" s="934"/>
      <c r="N84" s="934"/>
      <c r="O84" s="934"/>
      <c r="P84" s="935"/>
      <c r="Q84" s="936">
        <v>236</v>
      </c>
      <c r="R84" s="891"/>
      <c r="S84" s="891"/>
      <c r="T84" s="891"/>
      <c r="U84" s="891"/>
      <c r="V84" s="891">
        <v>217</v>
      </c>
      <c r="W84" s="891"/>
      <c r="X84" s="891"/>
      <c r="Y84" s="891"/>
      <c r="Z84" s="891"/>
      <c r="AA84" s="891">
        <v>19</v>
      </c>
      <c r="AB84" s="891"/>
      <c r="AC84" s="891"/>
      <c r="AD84" s="891"/>
      <c r="AE84" s="891"/>
      <c r="AF84" s="891">
        <v>19</v>
      </c>
      <c r="AG84" s="891"/>
      <c r="AH84" s="891"/>
      <c r="AI84" s="891"/>
      <c r="AJ84" s="891"/>
      <c r="AK84" s="891">
        <v>229</v>
      </c>
      <c r="AL84" s="891"/>
      <c r="AM84" s="891"/>
      <c r="AN84" s="891"/>
      <c r="AO84" s="891"/>
      <c r="AP84" s="891" t="s">
        <v>625</v>
      </c>
      <c r="AQ84" s="891"/>
      <c r="AR84" s="891"/>
      <c r="AS84" s="891"/>
      <c r="AT84" s="891"/>
      <c r="AU84" s="891" t="s">
        <v>623</v>
      </c>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15">
      <c r="A85" s="241">
        <v>18</v>
      </c>
      <c r="B85" s="933" t="s">
        <v>612</v>
      </c>
      <c r="C85" s="934"/>
      <c r="D85" s="934"/>
      <c r="E85" s="934"/>
      <c r="F85" s="934"/>
      <c r="G85" s="934"/>
      <c r="H85" s="934"/>
      <c r="I85" s="934"/>
      <c r="J85" s="934"/>
      <c r="K85" s="934"/>
      <c r="L85" s="934"/>
      <c r="M85" s="934"/>
      <c r="N85" s="934"/>
      <c r="O85" s="934"/>
      <c r="P85" s="935"/>
      <c r="Q85" s="936">
        <v>6</v>
      </c>
      <c r="R85" s="891"/>
      <c r="S85" s="891"/>
      <c r="T85" s="891"/>
      <c r="U85" s="891"/>
      <c r="V85" s="891">
        <v>2</v>
      </c>
      <c r="W85" s="891"/>
      <c r="X85" s="891"/>
      <c r="Y85" s="891"/>
      <c r="Z85" s="891"/>
      <c r="AA85" s="891">
        <v>3</v>
      </c>
      <c r="AB85" s="891"/>
      <c r="AC85" s="891"/>
      <c r="AD85" s="891"/>
      <c r="AE85" s="891"/>
      <c r="AF85" s="891">
        <v>3</v>
      </c>
      <c r="AG85" s="891"/>
      <c r="AH85" s="891"/>
      <c r="AI85" s="891"/>
      <c r="AJ85" s="891"/>
      <c r="AK85" s="891" t="s">
        <v>623</v>
      </c>
      <c r="AL85" s="891"/>
      <c r="AM85" s="891"/>
      <c r="AN85" s="891"/>
      <c r="AO85" s="891"/>
      <c r="AP85" s="891" t="s">
        <v>623</v>
      </c>
      <c r="AQ85" s="891"/>
      <c r="AR85" s="891"/>
      <c r="AS85" s="891"/>
      <c r="AT85" s="891"/>
      <c r="AU85" s="891" t="s">
        <v>623</v>
      </c>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15">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15">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
      <c r="A88" s="244" t="s">
        <v>387</v>
      </c>
      <c r="B88" s="850" t="s">
        <v>420</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5517</v>
      </c>
      <c r="AG88" s="902"/>
      <c r="AH88" s="902"/>
      <c r="AI88" s="902"/>
      <c r="AJ88" s="902"/>
      <c r="AK88" s="899"/>
      <c r="AL88" s="899"/>
      <c r="AM88" s="899"/>
      <c r="AN88" s="899"/>
      <c r="AO88" s="899"/>
      <c r="AP88" s="902">
        <v>40387</v>
      </c>
      <c r="AQ88" s="902"/>
      <c r="AR88" s="902"/>
      <c r="AS88" s="902"/>
      <c r="AT88" s="902"/>
      <c r="AU88" s="902">
        <v>8992</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387</v>
      </c>
      <c r="BR102" s="850" t="s">
        <v>421</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821</v>
      </c>
      <c r="CS102" s="910"/>
      <c r="CT102" s="910"/>
      <c r="CU102" s="910"/>
      <c r="CV102" s="953"/>
      <c r="CW102" s="952">
        <v>182</v>
      </c>
      <c r="CX102" s="910"/>
      <c r="CY102" s="910"/>
      <c r="CZ102" s="910"/>
      <c r="DA102" s="953"/>
      <c r="DB102" s="952" t="s">
        <v>614</v>
      </c>
      <c r="DC102" s="910"/>
      <c r="DD102" s="910"/>
      <c r="DE102" s="910"/>
      <c r="DF102" s="953"/>
      <c r="DG102" s="952" t="s">
        <v>614</v>
      </c>
      <c r="DH102" s="910"/>
      <c r="DI102" s="910"/>
      <c r="DJ102" s="910"/>
      <c r="DK102" s="953"/>
      <c r="DL102" s="952">
        <v>945</v>
      </c>
      <c r="DM102" s="910"/>
      <c r="DN102" s="910"/>
      <c r="DO102" s="910"/>
      <c r="DP102" s="953"/>
      <c r="DQ102" s="952" t="s">
        <v>614</v>
      </c>
      <c r="DR102" s="910"/>
      <c r="DS102" s="910"/>
      <c r="DT102" s="910"/>
      <c r="DU102" s="953"/>
      <c r="DV102" s="976"/>
      <c r="DW102" s="977"/>
      <c r="DX102" s="977"/>
      <c r="DY102" s="977"/>
      <c r="DZ102" s="978"/>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422</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423</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424</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425</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1" t="s">
        <v>426</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427</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4" t="s">
        <v>428</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429</v>
      </c>
      <c r="AB109" s="955"/>
      <c r="AC109" s="955"/>
      <c r="AD109" s="955"/>
      <c r="AE109" s="956"/>
      <c r="AF109" s="954" t="s">
        <v>299</v>
      </c>
      <c r="AG109" s="955"/>
      <c r="AH109" s="955"/>
      <c r="AI109" s="955"/>
      <c r="AJ109" s="956"/>
      <c r="AK109" s="954" t="s">
        <v>298</v>
      </c>
      <c r="AL109" s="955"/>
      <c r="AM109" s="955"/>
      <c r="AN109" s="955"/>
      <c r="AO109" s="956"/>
      <c r="AP109" s="954" t="s">
        <v>430</v>
      </c>
      <c r="AQ109" s="955"/>
      <c r="AR109" s="955"/>
      <c r="AS109" s="955"/>
      <c r="AT109" s="957"/>
      <c r="AU109" s="974" t="s">
        <v>428</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429</v>
      </c>
      <c r="BR109" s="955"/>
      <c r="BS109" s="955"/>
      <c r="BT109" s="955"/>
      <c r="BU109" s="956"/>
      <c r="BV109" s="954" t="s">
        <v>299</v>
      </c>
      <c r="BW109" s="955"/>
      <c r="BX109" s="955"/>
      <c r="BY109" s="955"/>
      <c r="BZ109" s="956"/>
      <c r="CA109" s="954" t="s">
        <v>298</v>
      </c>
      <c r="CB109" s="955"/>
      <c r="CC109" s="955"/>
      <c r="CD109" s="955"/>
      <c r="CE109" s="956"/>
      <c r="CF109" s="975" t="s">
        <v>430</v>
      </c>
      <c r="CG109" s="975"/>
      <c r="CH109" s="975"/>
      <c r="CI109" s="975"/>
      <c r="CJ109" s="975"/>
      <c r="CK109" s="954" t="s">
        <v>431</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429</v>
      </c>
      <c r="DH109" s="955"/>
      <c r="DI109" s="955"/>
      <c r="DJ109" s="955"/>
      <c r="DK109" s="956"/>
      <c r="DL109" s="954" t="s">
        <v>299</v>
      </c>
      <c r="DM109" s="955"/>
      <c r="DN109" s="955"/>
      <c r="DO109" s="955"/>
      <c r="DP109" s="956"/>
      <c r="DQ109" s="954" t="s">
        <v>298</v>
      </c>
      <c r="DR109" s="955"/>
      <c r="DS109" s="955"/>
      <c r="DT109" s="955"/>
      <c r="DU109" s="956"/>
      <c r="DV109" s="954" t="s">
        <v>430</v>
      </c>
      <c r="DW109" s="955"/>
      <c r="DX109" s="955"/>
      <c r="DY109" s="955"/>
      <c r="DZ109" s="957"/>
    </row>
    <row r="110" spans="1:131" s="226" customFormat="1" ht="26.25" customHeight="1" x14ac:dyDescent="0.15">
      <c r="A110" s="958" t="s">
        <v>432</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5757041</v>
      </c>
      <c r="AB110" s="962"/>
      <c r="AC110" s="962"/>
      <c r="AD110" s="962"/>
      <c r="AE110" s="963"/>
      <c r="AF110" s="964">
        <v>6096772</v>
      </c>
      <c r="AG110" s="962"/>
      <c r="AH110" s="962"/>
      <c r="AI110" s="962"/>
      <c r="AJ110" s="963"/>
      <c r="AK110" s="964">
        <v>6063889</v>
      </c>
      <c r="AL110" s="962"/>
      <c r="AM110" s="962"/>
      <c r="AN110" s="962"/>
      <c r="AO110" s="963"/>
      <c r="AP110" s="965">
        <v>27.4</v>
      </c>
      <c r="AQ110" s="966"/>
      <c r="AR110" s="966"/>
      <c r="AS110" s="966"/>
      <c r="AT110" s="967"/>
      <c r="AU110" s="968" t="s">
        <v>67</v>
      </c>
      <c r="AV110" s="969"/>
      <c r="AW110" s="969"/>
      <c r="AX110" s="969"/>
      <c r="AY110" s="969"/>
      <c r="AZ110" s="1010" t="s">
        <v>433</v>
      </c>
      <c r="BA110" s="959"/>
      <c r="BB110" s="959"/>
      <c r="BC110" s="959"/>
      <c r="BD110" s="959"/>
      <c r="BE110" s="959"/>
      <c r="BF110" s="959"/>
      <c r="BG110" s="959"/>
      <c r="BH110" s="959"/>
      <c r="BI110" s="959"/>
      <c r="BJ110" s="959"/>
      <c r="BK110" s="959"/>
      <c r="BL110" s="959"/>
      <c r="BM110" s="959"/>
      <c r="BN110" s="959"/>
      <c r="BO110" s="959"/>
      <c r="BP110" s="960"/>
      <c r="BQ110" s="996">
        <v>73727948</v>
      </c>
      <c r="BR110" s="997"/>
      <c r="BS110" s="997"/>
      <c r="BT110" s="997"/>
      <c r="BU110" s="997"/>
      <c r="BV110" s="997">
        <v>74071998</v>
      </c>
      <c r="BW110" s="997"/>
      <c r="BX110" s="997"/>
      <c r="BY110" s="997"/>
      <c r="BZ110" s="997"/>
      <c r="CA110" s="997">
        <v>75388794</v>
      </c>
      <c r="CB110" s="997"/>
      <c r="CC110" s="997"/>
      <c r="CD110" s="997"/>
      <c r="CE110" s="997"/>
      <c r="CF110" s="1011">
        <v>340</v>
      </c>
      <c r="CG110" s="1012"/>
      <c r="CH110" s="1012"/>
      <c r="CI110" s="1012"/>
      <c r="CJ110" s="1012"/>
      <c r="CK110" s="1013" t="s">
        <v>434</v>
      </c>
      <c r="CL110" s="1014"/>
      <c r="CM110" s="993" t="s">
        <v>435</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406</v>
      </c>
      <c r="DH110" s="997"/>
      <c r="DI110" s="997"/>
      <c r="DJ110" s="997"/>
      <c r="DK110" s="997"/>
      <c r="DL110" s="997" t="s">
        <v>406</v>
      </c>
      <c r="DM110" s="997"/>
      <c r="DN110" s="997"/>
      <c r="DO110" s="997"/>
      <c r="DP110" s="997"/>
      <c r="DQ110" s="997" t="s">
        <v>436</v>
      </c>
      <c r="DR110" s="997"/>
      <c r="DS110" s="997"/>
      <c r="DT110" s="997"/>
      <c r="DU110" s="997"/>
      <c r="DV110" s="998" t="s">
        <v>436</v>
      </c>
      <c r="DW110" s="998"/>
      <c r="DX110" s="998"/>
      <c r="DY110" s="998"/>
      <c r="DZ110" s="999"/>
    </row>
    <row r="111" spans="1:131" s="226" customFormat="1" ht="26.25" customHeight="1" x14ac:dyDescent="0.15">
      <c r="A111" s="1000" t="s">
        <v>437</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406</v>
      </c>
      <c r="AB111" s="1004"/>
      <c r="AC111" s="1004"/>
      <c r="AD111" s="1004"/>
      <c r="AE111" s="1005"/>
      <c r="AF111" s="1006" t="s">
        <v>438</v>
      </c>
      <c r="AG111" s="1004"/>
      <c r="AH111" s="1004"/>
      <c r="AI111" s="1004"/>
      <c r="AJ111" s="1005"/>
      <c r="AK111" s="1006" t="s">
        <v>439</v>
      </c>
      <c r="AL111" s="1004"/>
      <c r="AM111" s="1004"/>
      <c r="AN111" s="1004"/>
      <c r="AO111" s="1005"/>
      <c r="AP111" s="1007" t="s">
        <v>440</v>
      </c>
      <c r="AQ111" s="1008"/>
      <c r="AR111" s="1008"/>
      <c r="AS111" s="1008"/>
      <c r="AT111" s="1009"/>
      <c r="AU111" s="970"/>
      <c r="AV111" s="971"/>
      <c r="AW111" s="971"/>
      <c r="AX111" s="971"/>
      <c r="AY111" s="971"/>
      <c r="AZ111" s="1019" t="s">
        <v>441</v>
      </c>
      <c r="BA111" s="1020"/>
      <c r="BB111" s="1020"/>
      <c r="BC111" s="1020"/>
      <c r="BD111" s="1020"/>
      <c r="BE111" s="1020"/>
      <c r="BF111" s="1020"/>
      <c r="BG111" s="1020"/>
      <c r="BH111" s="1020"/>
      <c r="BI111" s="1020"/>
      <c r="BJ111" s="1020"/>
      <c r="BK111" s="1020"/>
      <c r="BL111" s="1020"/>
      <c r="BM111" s="1020"/>
      <c r="BN111" s="1020"/>
      <c r="BO111" s="1020"/>
      <c r="BP111" s="1021"/>
      <c r="BQ111" s="989">
        <v>1969236</v>
      </c>
      <c r="BR111" s="990"/>
      <c r="BS111" s="990"/>
      <c r="BT111" s="990"/>
      <c r="BU111" s="990"/>
      <c r="BV111" s="990">
        <v>1807958</v>
      </c>
      <c r="BW111" s="990"/>
      <c r="BX111" s="990"/>
      <c r="BY111" s="990"/>
      <c r="BZ111" s="990"/>
      <c r="CA111" s="990">
        <v>1640113</v>
      </c>
      <c r="CB111" s="990"/>
      <c r="CC111" s="990"/>
      <c r="CD111" s="990"/>
      <c r="CE111" s="990"/>
      <c r="CF111" s="984">
        <v>7.4</v>
      </c>
      <c r="CG111" s="985"/>
      <c r="CH111" s="985"/>
      <c r="CI111" s="985"/>
      <c r="CJ111" s="985"/>
      <c r="CK111" s="1015"/>
      <c r="CL111" s="1016"/>
      <c r="CM111" s="986" t="s">
        <v>442</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406</v>
      </c>
      <c r="DH111" s="990"/>
      <c r="DI111" s="990"/>
      <c r="DJ111" s="990"/>
      <c r="DK111" s="990"/>
      <c r="DL111" s="990" t="s">
        <v>406</v>
      </c>
      <c r="DM111" s="990"/>
      <c r="DN111" s="990"/>
      <c r="DO111" s="990"/>
      <c r="DP111" s="990"/>
      <c r="DQ111" s="990" t="s">
        <v>439</v>
      </c>
      <c r="DR111" s="990"/>
      <c r="DS111" s="990"/>
      <c r="DT111" s="990"/>
      <c r="DU111" s="990"/>
      <c r="DV111" s="991" t="s">
        <v>438</v>
      </c>
      <c r="DW111" s="991"/>
      <c r="DX111" s="991"/>
      <c r="DY111" s="991"/>
      <c r="DZ111" s="992"/>
    </row>
    <row r="112" spans="1:131" s="226" customFormat="1" ht="26.25" customHeight="1" x14ac:dyDescent="0.15">
      <c r="A112" s="1022" t="s">
        <v>443</v>
      </c>
      <c r="B112" s="1023"/>
      <c r="C112" s="1020" t="s">
        <v>444</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v>26667</v>
      </c>
      <c r="AB112" s="1029"/>
      <c r="AC112" s="1029"/>
      <c r="AD112" s="1029"/>
      <c r="AE112" s="1030"/>
      <c r="AF112" s="1031">
        <v>26667</v>
      </c>
      <c r="AG112" s="1029"/>
      <c r="AH112" s="1029"/>
      <c r="AI112" s="1029"/>
      <c r="AJ112" s="1030"/>
      <c r="AK112" s="1031">
        <v>20000</v>
      </c>
      <c r="AL112" s="1029"/>
      <c r="AM112" s="1029"/>
      <c r="AN112" s="1029"/>
      <c r="AO112" s="1030"/>
      <c r="AP112" s="1032">
        <v>0.1</v>
      </c>
      <c r="AQ112" s="1033"/>
      <c r="AR112" s="1033"/>
      <c r="AS112" s="1033"/>
      <c r="AT112" s="1034"/>
      <c r="AU112" s="970"/>
      <c r="AV112" s="971"/>
      <c r="AW112" s="971"/>
      <c r="AX112" s="971"/>
      <c r="AY112" s="971"/>
      <c r="AZ112" s="1019" t="s">
        <v>445</v>
      </c>
      <c r="BA112" s="1020"/>
      <c r="BB112" s="1020"/>
      <c r="BC112" s="1020"/>
      <c r="BD112" s="1020"/>
      <c r="BE112" s="1020"/>
      <c r="BF112" s="1020"/>
      <c r="BG112" s="1020"/>
      <c r="BH112" s="1020"/>
      <c r="BI112" s="1020"/>
      <c r="BJ112" s="1020"/>
      <c r="BK112" s="1020"/>
      <c r="BL112" s="1020"/>
      <c r="BM112" s="1020"/>
      <c r="BN112" s="1020"/>
      <c r="BO112" s="1020"/>
      <c r="BP112" s="1021"/>
      <c r="BQ112" s="989">
        <v>30554401</v>
      </c>
      <c r="BR112" s="990"/>
      <c r="BS112" s="990"/>
      <c r="BT112" s="990"/>
      <c r="BU112" s="990"/>
      <c r="BV112" s="990">
        <v>28338929</v>
      </c>
      <c r="BW112" s="990"/>
      <c r="BX112" s="990"/>
      <c r="BY112" s="990"/>
      <c r="BZ112" s="990"/>
      <c r="CA112" s="990">
        <v>27470503</v>
      </c>
      <c r="CB112" s="990"/>
      <c r="CC112" s="990"/>
      <c r="CD112" s="990"/>
      <c r="CE112" s="990"/>
      <c r="CF112" s="984">
        <v>123.9</v>
      </c>
      <c r="CG112" s="985"/>
      <c r="CH112" s="985"/>
      <c r="CI112" s="985"/>
      <c r="CJ112" s="985"/>
      <c r="CK112" s="1015"/>
      <c r="CL112" s="1016"/>
      <c r="CM112" s="986" t="s">
        <v>446</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447</v>
      </c>
      <c r="DH112" s="990"/>
      <c r="DI112" s="990"/>
      <c r="DJ112" s="990"/>
      <c r="DK112" s="990"/>
      <c r="DL112" s="990" t="s">
        <v>380</v>
      </c>
      <c r="DM112" s="990"/>
      <c r="DN112" s="990"/>
      <c r="DO112" s="990"/>
      <c r="DP112" s="990"/>
      <c r="DQ112" s="990" t="s">
        <v>406</v>
      </c>
      <c r="DR112" s="990"/>
      <c r="DS112" s="990"/>
      <c r="DT112" s="990"/>
      <c r="DU112" s="990"/>
      <c r="DV112" s="991" t="s">
        <v>440</v>
      </c>
      <c r="DW112" s="991"/>
      <c r="DX112" s="991"/>
      <c r="DY112" s="991"/>
      <c r="DZ112" s="992"/>
    </row>
    <row r="113" spans="1:130" s="226" customFormat="1" ht="26.25" customHeight="1" x14ac:dyDescent="0.15">
      <c r="A113" s="1024"/>
      <c r="B113" s="1025"/>
      <c r="C113" s="1020" t="s">
        <v>448</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1993941</v>
      </c>
      <c r="AB113" s="1004"/>
      <c r="AC113" s="1004"/>
      <c r="AD113" s="1004"/>
      <c r="AE113" s="1005"/>
      <c r="AF113" s="1006">
        <v>1825017</v>
      </c>
      <c r="AG113" s="1004"/>
      <c r="AH113" s="1004"/>
      <c r="AI113" s="1004"/>
      <c r="AJ113" s="1005"/>
      <c r="AK113" s="1006">
        <v>1780455</v>
      </c>
      <c r="AL113" s="1004"/>
      <c r="AM113" s="1004"/>
      <c r="AN113" s="1004"/>
      <c r="AO113" s="1005"/>
      <c r="AP113" s="1007">
        <v>8</v>
      </c>
      <c r="AQ113" s="1008"/>
      <c r="AR113" s="1008"/>
      <c r="AS113" s="1008"/>
      <c r="AT113" s="1009"/>
      <c r="AU113" s="970"/>
      <c r="AV113" s="971"/>
      <c r="AW113" s="971"/>
      <c r="AX113" s="971"/>
      <c r="AY113" s="971"/>
      <c r="AZ113" s="1019" t="s">
        <v>449</v>
      </c>
      <c r="BA113" s="1020"/>
      <c r="BB113" s="1020"/>
      <c r="BC113" s="1020"/>
      <c r="BD113" s="1020"/>
      <c r="BE113" s="1020"/>
      <c r="BF113" s="1020"/>
      <c r="BG113" s="1020"/>
      <c r="BH113" s="1020"/>
      <c r="BI113" s="1020"/>
      <c r="BJ113" s="1020"/>
      <c r="BK113" s="1020"/>
      <c r="BL113" s="1020"/>
      <c r="BM113" s="1020"/>
      <c r="BN113" s="1020"/>
      <c r="BO113" s="1020"/>
      <c r="BP113" s="1021"/>
      <c r="BQ113" s="989">
        <v>8092429</v>
      </c>
      <c r="BR113" s="990"/>
      <c r="BS113" s="990"/>
      <c r="BT113" s="990"/>
      <c r="BU113" s="990"/>
      <c r="BV113" s="990">
        <v>8248157</v>
      </c>
      <c r="BW113" s="990"/>
      <c r="BX113" s="990"/>
      <c r="BY113" s="990"/>
      <c r="BZ113" s="990"/>
      <c r="CA113" s="990">
        <v>8991399</v>
      </c>
      <c r="CB113" s="990"/>
      <c r="CC113" s="990"/>
      <c r="CD113" s="990"/>
      <c r="CE113" s="990"/>
      <c r="CF113" s="984">
        <v>40.6</v>
      </c>
      <c r="CG113" s="985"/>
      <c r="CH113" s="985"/>
      <c r="CI113" s="985"/>
      <c r="CJ113" s="985"/>
      <c r="CK113" s="1015"/>
      <c r="CL113" s="1016"/>
      <c r="CM113" s="986" t="s">
        <v>450</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406</v>
      </c>
      <c r="DH113" s="1029"/>
      <c r="DI113" s="1029"/>
      <c r="DJ113" s="1029"/>
      <c r="DK113" s="1030"/>
      <c r="DL113" s="1031" t="s">
        <v>380</v>
      </c>
      <c r="DM113" s="1029"/>
      <c r="DN113" s="1029"/>
      <c r="DO113" s="1029"/>
      <c r="DP113" s="1030"/>
      <c r="DQ113" s="1031" t="s">
        <v>439</v>
      </c>
      <c r="DR113" s="1029"/>
      <c r="DS113" s="1029"/>
      <c r="DT113" s="1029"/>
      <c r="DU113" s="1030"/>
      <c r="DV113" s="1032" t="s">
        <v>406</v>
      </c>
      <c r="DW113" s="1033"/>
      <c r="DX113" s="1033"/>
      <c r="DY113" s="1033"/>
      <c r="DZ113" s="1034"/>
    </row>
    <row r="114" spans="1:130" s="226" customFormat="1" ht="26.25" customHeight="1" x14ac:dyDescent="0.15">
      <c r="A114" s="1024"/>
      <c r="B114" s="1025"/>
      <c r="C114" s="1020" t="s">
        <v>451</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281019</v>
      </c>
      <c r="AB114" s="1029"/>
      <c r="AC114" s="1029"/>
      <c r="AD114" s="1029"/>
      <c r="AE114" s="1030"/>
      <c r="AF114" s="1031">
        <v>345830</v>
      </c>
      <c r="AG114" s="1029"/>
      <c r="AH114" s="1029"/>
      <c r="AI114" s="1029"/>
      <c r="AJ114" s="1030"/>
      <c r="AK114" s="1031">
        <v>364818</v>
      </c>
      <c r="AL114" s="1029"/>
      <c r="AM114" s="1029"/>
      <c r="AN114" s="1029"/>
      <c r="AO114" s="1030"/>
      <c r="AP114" s="1032">
        <v>1.6</v>
      </c>
      <c r="AQ114" s="1033"/>
      <c r="AR114" s="1033"/>
      <c r="AS114" s="1033"/>
      <c r="AT114" s="1034"/>
      <c r="AU114" s="970"/>
      <c r="AV114" s="971"/>
      <c r="AW114" s="971"/>
      <c r="AX114" s="971"/>
      <c r="AY114" s="971"/>
      <c r="AZ114" s="1019" t="s">
        <v>452</v>
      </c>
      <c r="BA114" s="1020"/>
      <c r="BB114" s="1020"/>
      <c r="BC114" s="1020"/>
      <c r="BD114" s="1020"/>
      <c r="BE114" s="1020"/>
      <c r="BF114" s="1020"/>
      <c r="BG114" s="1020"/>
      <c r="BH114" s="1020"/>
      <c r="BI114" s="1020"/>
      <c r="BJ114" s="1020"/>
      <c r="BK114" s="1020"/>
      <c r="BL114" s="1020"/>
      <c r="BM114" s="1020"/>
      <c r="BN114" s="1020"/>
      <c r="BO114" s="1020"/>
      <c r="BP114" s="1021"/>
      <c r="BQ114" s="989">
        <v>6122860</v>
      </c>
      <c r="BR114" s="990"/>
      <c r="BS114" s="990"/>
      <c r="BT114" s="990"/>
      <c r="BU114" s="990"/>
      <c r="BV114" s="990">
        <v>6352708</v>
      </c>
      <c r="BW114" s="990"/>
      <c r="BX114" s="990"/>
      <c r="BY114" s="990"/>
      <c r="BZ114" s="990"/>
      <c r="CA114" s="990">
        <v>6111655</v>
      </c>
      <c r="CB114" s="990"/>
      <c r="CC114" s="990"/>
      <c r="CD114" s="990"/>
      <c r="CE114" s="990"/>
      <c r="CF114" s="984">
        <v>27.6</v>
      </c>
      <c r="CG114" s="985"/>
      <c r="CH114" s="985"/>
      <c r="CI114" s="985"/>
      <c r="CJ114" s="985"/>
      <c r="CK114" s="1015"/>
      <c r="CL114" s="1016"/>
      <c r="CM114" s="986" t="s">
        <v>453</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439</v>
      </c>
      <c r="DH114" s="1029"/>
      <c r="DI114" s="1029"/>
      <c r="DJ114" s="1029"/>
      <c r="DK114" s="1030"/>
      <c r="DL114" s="1031" t="s">
        <v>447</v>
      </c>
      <c r="DM114" s="1029"/>
      <c r="DN114" s="1029"/>
      <c r="DO114" s="1029"/>
      <c r="DP114" s="1030"/>
      <c r="DQ114" s="1031" t="s">
        <v>447</v>
      </c>
      <c r="DR114" s="1029"/>
      <c r="DS114" s="1029"/>
      <c r="DT114" s="1029"/>
      <c r="DU114" s="1030"/>
      <c r="DV114" s="1032" t="s">
        <v>447</v>
      </c>
      <c r="DW114" s="1033"/>
      <c r="DX114" s="1033"/>
      <c r="DY114" s="1033"/>
      <c r="DZ114" s="1034"/>
    </row>
    <row r="115" spans="1:130" s="226" customFormat="1" ht="26.25" customHeight="1" x14ac:dyDescent="0.15">
      <c r="A115" s="1024"/>
      <c r="B115" s="1025"/>
      <c r="C115" s="1020" t="s">
        <v>454</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232912</v>
      </c>
      <c r="AB115" s="1004"/>
      <c r="AC115" s="1004"/>
      <c r="AD115" s="1004"/>
      <c r="AE115" s="1005"/>
      <c r="AF115" s="1006">
        <v>216196</v>
      </c>
      <c r="AG115" s="1004"/>
      <c r="AH115" s="1004"/>
      <c r="AI115" s="1004"/>
      <c r="AJ115" s="1005"/>
      <c r="AK115" s="1006">
        <v>208135</v>
      </c>
      <c r="AL115" s="1004"/>
      <c r="AM115" s="1004"/>
      <c r="AN115" s="1004"/>
      <c r="AO115" s="1005"/>
      <c r="AP115" s="1007">
        <v>0.9</v>
      </c>
      <c r="AQ115" s="1008"/>
      <c r="AR115" s="1008"/>
      <c r="AS115" s="1008"/>
      <c r="AT115" s="1009"/>
      <c r="AU115" s="970"/>
      <c r="AV115" s="971"/>
      <c r="AW115" s="971"/>
      <c r="AX115" s="971"/>
      <c r="AY115" s="971"/>
      <c r="AZ115" s="1019" t="s">
        <v>455</v>
      </c>
      <c r="BA115" s="1020"/>
      <c r="BB115" s="1020"/>
      <c r="BC115" s="1020"/>
      <c r="BD115" s="1020"/>
      <c r="BE115" s="1020"/>
      <c r="BF115" s="1020"/>
      <c r="BG115" s="1020"/>
      <c r="BH115" s="1020"/>
      <c r="BI115" s="1020"/>
      <c r="BJ115" s="1020"/>
      <c r="BK115" s="1020"/>
      <c r="BL115" s="1020"/>
      <c r="BM115" s="1020"/>
      <c r="BN115" s="1020"/>
      <c r="BO115" s="1020"/>
      <c r="BP115" s="1021"/>
      <c r="BQ115" s="989">
        <v>3782</v>
      </c>
      <c r="BR115" s="990"/>
      <c r="BS115" s="990"/>
      <c r="BT115" s="990"/>
      <c r="BU115" s="990"/>
      <c r="BV115" s="990" t="s">
        <v>439</v>
      </c>
      <c r="BW115" s="990"/>
      <c r="BX115" s="990"/>
      <c r="BY115" s="990"/>
      <c r="BZ115" s="990"/>
      <c r="CA115" s="990">
        <v>1052</v>
      </c>
      <c r="CB115" s="990"/>
      <c r="CC115" s="990"/>
      <c r="CD115" s="990"/>
      <c r="CE115" s="990"/>
      <c r="CF115" s="984">
        <v>0</v>
      </c>
      <c r="CG115" s="985"/>
      <c r="CH115" s="985"/>
      <c r="CI115" s="985"/>
      <c r="CJ115" s="985"/>
      <c r="CK115" s="1015"/>
      <c r="CL115" s="1016"/>
      <c r="CM115" s="1019" t="s">
        <v>456</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440</v>
      </c>
      <c r="DH115" s="1029"/>
      <c r="DI115" s="1029"/>
      <c r="DJ115" s="1029"/>
      <c r="DK115" s="1030"/>
      <c r="DL115" s="1031" t="s">
        <v>439</v>
      </c>
      <c r="DM115" s="1029"/>
      <c r="DN115" s="1029"/>
      <c r="DO115" s="1029"/>
      <c r="DP115" s="1030"/>
      <c r="DQ115" s="1031" t="s">
        <v>406</v>
      </c>
      <c r="DR115" s="1029"/>
      <c r="DS115" s="1029"/>
      <c r="DT115" s="1029"/>
      <c r="DU115" s="1030"/>
      <c r="DV115" s="1032" t="s">
        <v>406</v>
      </c>
      <c r="DW115" s="1033"/>
      <c r="DX115" s="1033"/>
      <c r="DY115" s="1033"/>
      <c r="DZ115" s="1034"/>
    </row>
    <row r="116" spans="1:130" s="226" customFormat="1" ht="26.25" customHeight="1" x14ac:dyDescent="0.15">
      <c r="A116" s="1026"/>
      <c r="B116" s="1027"/>
      <c r="C116" s="1035" t="s">
        <v>457</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438</v>
      </c>
      <c r="AB116" s="1029"/>
      <c r="AC116" s="1029"/>
      <c r="AD116" s="1029"/>
      <c r="AE116" s="1030"/>
      <c r="AF116" s="1031" t="s">
        <v>406</v>
      </c>
      <c r="AG116" s="1029"/>
      <c r="AH116" s="1029"/>
      <c r="AI116" s="1029"/>
      <c r="AJ116" s="1030"/>
      <c r="AK116" s="1031" t="s">
        <v>458</v>
      </c>
      <c r="AL116" s="1029"/>
      <c r="AM116" s="1029"/>
      <c r="AN116" s="1029"/>
      <c r="AO116" s="1030"/>
      <c r="AP116" s="1032" t="s">
        <v>439</v>
      </c>
      <c r="AQ116" s="1033"/>
      <c r="AR116" s="1033"/>
      <c r="AS116" s="1033"/>
      <c r="AT116" s="1034"/>
      <c r="AU116" s="970"/>
      <c r="AV116" s="971"/>
      <c r="AW116" s="971"/>
      <c r="AX116" s="971"/>
      <c r="AY116" s="971"/>
      <c r="AZ116" s="1037" t="s">
        <v>459</v>
      </c>
      <c r="BA116" s="1038"/>
      <c r="BB116" s="1038"/>
      <c r="BC116" s="1038"/>
      <c r="BD116" s="1038"/>
      <c r="BE116" s="1038"/>
      <c r="BF116" s="1038"/>
      <c r="BG116" s="1038"/>
      <c r="BH116" s="1038"/>
      <c r="BI116" s="1038"/>
      <c r="BJ116" s="1038"/>
      <c r="BK116" s="1038"/>
      <c r="BL116" s="1038"/>
      <c r="BM116" s="1038"/>
      <c r="BN116" s="1038"/>
      <c r="BO116" s="1038"/>
      <c r="BP116" s="1039"/>
      <c r="BQ116" s="989" t="s">
        <v>406</v>
      </c>
      <c r="BR116" s="990"/>
      <c r="BS116" s="990"/>
      <c r="BT116" s="990"/>
      <c r="BU116" s="990"/>
      <c r="BV116" s="990" t="s">
        <v>382</v>
      </c>
      <c r="BW116" s="990"/>
      <c r="BX116" s="990"/>
      <c r="BY116" s="990"/>
      <c r="BZ116" s="990"/>
      <c r="CA116" s="990" t="s">
        <v>382</v>
      </c>
      <c r="CB116" s="990"/>
      <c r="CC116" s="990"/>
      <c r="CD116" s="990"/>
      <c r="CE116" s="990"/>
      <c r="CF116" s="984" t="s">
        <v>380</v>
      </c>
      <c r="CG116" s="985"/>
      <c r="CH116" s="985"/>
      <c r="CI116" s="985"/>
      <c r="CJ116" s="985"/>
      <c r="CK116" s="1015"/>
      <c r="CL116" s="1016"/>
      <c r="CM116" s="986" t="s">
        <v>460</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v>112842</v>
      </c>
      <c r="DH116" s="1029"/>
      <c r="DI116" s="1029"/>
      <c r="DJ116" s="1029"/>
      <c r="DK116" s="1030"/>
      <c r="DL116" s="1031">
        <v>98995</v>
      </c>
      <c r="DM116" s="1029"/>
      <c r="DN116" s="1029"/>
      <c r="DO116" s="1029"/>
      <c r="DP116" s="1030"/>
      <c r="DQ116" s="1031">
        <v>85945</v>
      </c>
      <c r="DR116" s="1029"/>
      <c r="DS116" s="1029"/>
      <c r="DT116" s="1029"/>
      <c r="DU116" s="1030"/>
      <c r="DV116" s="1032">
        <v>0.4</v>
      </c>
      <c r="DW116" s="1033"/>
      <c r="DX116" s="1033"/>
      <c r="DY116" s="1033"/>
      <c r="DZ116" s="1034"/>
    </row>
    <row r="117" spans="1:130" s="226" customFormat="1" ht="26.25" customHeight="1" x14ac:dyDescent="0.15">
      <c r="A117" s="974" t="s">
        <v>181</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461</v>
      </c>
      <c r="Z117" s="956"/>
      <c r="AA117" s="1046">
        <v>8291580</v>
      </c>
      <c r="AB117" s="1047"/>
      <c r="AC117" s="1047"/>
      <c r="AD117" s="1047"/>
      <c r="AE117" s="1048"/>
      <c r="AF117" s="1049">
        <v>8510482</v>
      </c>
      <c r="AG117" s="1047"/>
      <c r="AH117" s="1047"/>
      <c r="AI117" s="1047"/>
      <c r="AJ117" s="1048"/>
      <c r="AK117" s="1049">
        <v>8437297</v>
      </c>
      <c r="AL117" s="1047"/>
      <c r="AM117" s="1047"/>
      <c r="AN117" s="1047"/>
      <c r="AO117" s="1048"/>
      <c r="AP117" s="1050"/>
      <c r="AQ117" s="1051"/>
      <c r="AR117" s="1051"/>
      <c r="AS117" s="1051"/>
      <c r="AT117" s="1052"/>
      <c r="AU117" s="970"/>
      <c r="AV117" s="971"/>
      <c r="AW117" s="971"/>
      <c r="AX117" s="971"/>
      <c r="AY117" s="971"/>
      <c r="AZ117" s="1037" t="s">
        <v>462</v>
      </c>
      <c r="BA117" s="1038"/>
      <c r="BB117" s="1038"/>
      <c r="BC117" s="1038"/>
      <c r="BD117" s="1038"/>
      <c r="BE117" s="1038"/>
      <c r="BF117" s="1038"/>
      <c r="BG117" s="1038"/>
      <c r="BH117" s="1038"/>
      <c r="BI117" s="1038"/>
      <c r="BJ117" s="1038"/>
      <c r="BK117" s="1038"/>
      <c r="BL117" s="1038"/>
      <c r="BM117" s="1038"/>
      <c r="BN117" s="1038"/>
      <c r="BO117" s="1038"/>
      <c r="BP117" s="1039"/>
      <c r="BQ117" s="989" t="s">
        <v>439</v>
      </c>
      <c r="BR117" s="990"/>
      <c r="BS117" s="990"/>
      <c r="BT117" s="990"/>
      <c r="BU117" s="990"/>
      <c r="BV117" s="990" t="s">
        <v>439</v>
      </c>
      <c r="BW117" s="990"/>
      <c r="BX117" s="990"/>
      <c r="BY117" s="990"/>
      <c r="BZ117" s="990"/>
      <c r="CA117" s="990" t="s">
        <v>439</v>
      </c>
      <c r="CB117" s="990"/>
      <c r="CC117" s="990"/>
      <c r="CD117" s="990"/>
      <c r="CE117" s="990"/>
      <c r="CF117" s="984" t="s">
        <v>447</v>
      </c>
      <c r="CG117" s="985"/>
      <c r="CH117" s="985"/>
      <c r="CI117" s="985"/>
      <c r="CJ117" s="985"/>
      <c r="CK117" s="1015"/>
      <c r="CL117" s="1016"/>
      <c r="CM117" s="986" t="s">
        <v>463</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439</v>
      </c>
      <c r="DH117" s="1029"/>
      <c r="DI117" s="1029"/>
      <c r="DJ117" s="1029"/>
      <c r="DK117" s="1030"/>
      <c r="DL117" s="1031" t="s">
        <v>458</v>
      </c>
      <c r="DM117" s="1029"/>
      <c r="DN117" s="1029"/>
      <c r="DO117" s="1029"/>
      <c r="DP117" s="1030"/>
      <c r="DQ117" s="1031" t="s">
        <v>439</v>
      </c>
      <c r="DR117" s="1029"/>
      <c r="DS117" s="1029"/>
      <c r="DT117" s="1029"/>
      <c r="DU117" s="1030"/>
      <c r="DV117" s="1032" t="s">
        <v>447</v>
      </c>
      <c r="DW117" s="1033"/>
      <c r="DX117" s="1033"/>
      <c r="DY117" s="1033"/>
      <c r="DZ117" s="1034"/>
    </row>
    <row r="118" spans="1:130" s="226" customFormat="1" ht="26.25" customHeight="1" x14ac:dyDescent="0.15">
      <c r="A118" s="974" t="s">
        <v>431</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429</v>
      </c>
      <c r="AB118" s="955"/>
      <c r="AC118" s="955"/>
      <c r="AD118" s="955"/>
      <c r="AE118" s="956"/>
      <c r="AF118" s="954" t="s">
        <v>299</v>
      </c>
      <c r="AG118" s="955"/>
      <c r="AH118" s="955"/>
      <c r="AI118" s="955"/>
      <c r="AJ118" s="956"/>
      <c r="AK118" s="954" t="s">
        <v>298</v>
      </c>
      <c r="AL118" s="955"/>
      <c r="AM118" s="955"/>
      <c r="AN118" s="955"/>
      <c r="AO118" s="956"/>
      <c r="AP118" s="1041" t="s">
        <v>430</v>
      </c>
      <c r="AQ118" s="1042"/>
      <c r="AR118" s="1042"/>
      <c r="AS118" s="1042"/>
      <c r="AT118" s="1043"/>
      <c r="AU118" s="970"/>
      <c r="AV118" s="971"/>
      <c r="AW118" s="971"/>
      <c r="AX118" s="971"/>
      <c r="AY118" s="971"/>
      <c r="AZ118" s="1044" t="s">
        <v>464</v>
      </c>
      <c r="BA118" s="1035"/>
      <c r="BB118" s="1035"/>
      <c r="BC118" s="1035"/>
      <c r="BD118" s="1035"/>
      <c r="BE118" s="1035"/>
      <c r="BF118" s="1035"/>
      <c r="BG118" s="1035"/>
      <c r="BH118" s="1035"/>
      <c r="BI118" s="1035"/>
      <c r="BJ118" s="1035"/>
      <c r="BK118" s="1035"/>
      <c r="BL118" s="1035"/>
      <c r="BM118" s="1035"/>
      <c r="BN118" s="1035"/>
      <c r="BO118" s="1035"/>
      <c r="BP118" s="1036"/>
      <c r="BQ118" s="1067" t="s">
        <v>439</v>
      </c>
      <c r="BR118" s="1068"/>
      <c r="BS118" s="1068"/>
      <c r="BT118" s="1068"/>
      <c r="BU118" s="1068"/>
      <c r="BV118" s="1068" t="s">
        <v>382</v>
      </c>
      <c r="BW118" s="1068"/>
      <c r="BX118" s="1068"/>
      <c r="BY118" s="1068"/>
      <c r="BZ118" s="1068"/>
      <c r="CA118" s="1068" t="s">
        <v>438</v>
      </c>
      <c r="CB118" s="1068"/>
      <c r="CC118" s="1068"/>
      <c r="CD118" s="1068"/>
      <c r="CE118" s="1068"/>
      <c r="CF118" s="984" t="s">
        <v>458</v>
      </c>
      <c r="CG118" s="985"/>
      <c r="CH118" s="985"/>
      <c r="CI118" s="985"/>
      <c r="CJ118" s="985"/>
      <c r="CK118" s="1015"/>
      <c r="CL118" s="1016"/>
      <c r="CM118" s="986" t="s">
        <v>465</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458</v>
      </c>
      <c r="DH118" s="1029"/>
      <c r="DI118" s="1029"/>
      <c r="DJ118" s="1029"/>
      <c r="DK118" s="1030"/>
      <c r="DL118" s="1031" t="s">
        <v>382</v>
      </c>
      <c r="DM118" s="1029"/>
      <c r="DN118" s="1029"/>
      <c r="DO118" s="1029"/>
      <c r="DP118" s="1030"/>
      <c r="DQ118" s="1031" t="s">
        <v>438</v>
      </c>
      <c r="DR118" s="1029"/>
      <c r="DS118" s="1029"/>
      <c r="DT118" s="1029"/>
      <c r="DU118" s="1030"/>
      <c r="DV118" s="1032" t="s">
        <v>439</v>
      </c>
      <c r="DW118" s="1033"/>
      <c r="DX118" s="1033"/>
      <c r="DY118" s="1033"/>
      <c r="DZ118" s="1034"/>
    </row>
    <row r="119" spans="1:130" s="226" customFormat="1" ht="26.25" customHeight="1" x14ac:dyDescent="0.15">
      <c r="A119" s="1128" t="s">
        <v>434</v>
      </c>
      <c r="B119" s="1014"/>
      <c r="C119" s="993" t="s">
        <v>435</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458</v>
      </c>
      <c r="AB119" s="962"/>
      <c r="AC119" s="962"/>
      <c r="AD119" s="962"/>
      <c r="AE119" s="963"/>
      <c r="AF119" s="964" t="s">
        <v>382</v>
      </c>
      <c r="AG119" s="962"/>
      <c r="AH119" s="962"/>
      <c r="AI119" s="962"/>
      <c r="AJ119" s="963"/>
      <c r="AK119" s="964" t="s">
        <v>438</v>
      </c>
      <c r="AL119" s="962"/>
      <c r="AM119" s="962"/>
      <c r="AN119" s="962"/>
      <c r="AO119" s="963"/>
      <c r="AP119" s="965" t="s">
        <v>439</v>
      </c>
      <c r="AQ119" s="966"/>
      <c r="AR119" s="966"/>
      <c r="AS119" s="966"/>
      <c r="AT119" s="967"/>
      <c r="AU119" s="972"/>
      <c r="AV119" s="973"/>
      <c r="AW119" s="973"/>
      <c r="AX119" s="973"/>
      <c r="AY119" s="973"/>
      <c r="AZ119" s="257" t="s">
        <v>181</v>
      </c>
      <c r="BA119" s="257"/>
      <c r="BB119" s="257"/>
      <c r="BC119" s="257"/>
      <c r="BD119" s="257"/>
      <c r="BE119" s="257"/>
      <c r="BF119" s="257"/>
      <c r="BG119" s="257"/>
      <c r="BH119" s="257"/>
      <c r="BI119" s="257"/>
      <c r="BJ119" s="257"/>
      <c r="BK119" s="257"/>
      <c r="BL119" s="257"/>
      <c r="BM119" s="257"/>
      <c r="BN119" s="257"/>
      <c r="BO119" s="1045" t="s">
        <v>466</v>
      </c>
      <c r="BP119" s="1076"/>
      <c r="BQ119" s="1067">
        <v>120470656</v>
      </c>
      <c r="BR119" s="1068"/>
      <c r="BS119" s="1068"/>
      <c r="BT119" s="1068"/>
      <c r="BU119" s="1068"/>
      <c r="BV119" s="1068">
        <v>118819750</v>
      </c>
      <c r="BW119" s="1068"/>
      <c r="BX119" s="1068"/>
      <c r="BY119" s="1068"/>
      <c r="BZ119" s="1068"/>
      <c r="CA119" s="1068">
        <v>119603516</v>
      </c>
      <c r="CB119" s="1068"/>
      <c r="CC119" s="1068"/>
      <c r="CD119" s="1068"/>
      <c r="CE119" s="1068"/>
      <c r="CF119" s="1069"/>
      <c r="CG119" s="1070"/>
      <c r="CH119" s="1070"/>
      <c r="CI119" s="1070"/>
      <c r="CJ119" s="1071"/>
      <c r="CK119" s="1017"/>
      <c r="CL119" s="1018"/>
      <c r="CM119" s="1072" t="s">
        <v>467</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v>1856394</v>
      </c>
      <c r="DH119" s="1054"/>
      <c r="DI119" s="1054"/>
      <c r="DJ119" s="1054"/>
      <c r="DK119" s="1055"/>
      <c r="DL119" s="1053">
        <v>1708963</v>
      </c>
      <c r="DM119" s="1054"/>
      <c r="DN119" s="1054"/>
      <c r="DO119" s="1054"/>
      <c r="DP119" s="1055"/>
      <c r="DQ119" s="1053">
        <v>1554168</v>
      </c>
      <c r="DR119" s="1054"/>
      <c r="DS119" s="1054"/>
      <c r="DT119" s="1054"/>
      <c r="DU119" s="1055"/>
      <c r="DV119" s="1056">
        <v>7</v>
      </c>
      <c r="DW119" s="1057"/>
      <c r="DX119" s="1057"/>
      <c r="DY119" s="1057"/>
      <c r="DZ119" s="1058"/>
    </row>
    <row r="120" spans="1:130" s="226" customFormat="1" ht="26.25" customHeight="1" x14ac:dyDescent="0.15">
      <c r="A120" s="1129"/>
      <c r="B120" s="1016"/>
      <c r="C120" s="986" t="s">
        <v>442</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439</v>
      </c>
      <c r="AB120" s="1029"/>
      <c r="AC120" s="1029"/>
      <c r="AD120" s="1029"/>
      <c r="AE120" s="1030"/>
      <c r="AF120" s="1031" t="s">
        <v>439</v>
      </c>
      <c r="AG120" s="1029"/>
      <c r="AH120" s="1029"/>
      <c r="AI120" s="1029"/>
      <c r="AJ120" s="1030"/>
      <c r="AK120" s="1031" t="s">
        <v>439</v>
      </c>
      <c r="AL120" s="1029"/>
      <c r="AM120" s="1029"/>
      <c r="AN120" s="1029"/>
      <c r="AO120" s="1030"/>
      <c r="AP120" s="1032" t="s">
        <v>439</v>
      </c>
      <c r="AQ120" s="1033"/>
      <c r="AR120" s="1033"/>
      <c r="AS120" s="1033"/>
      <c r="AT120" s="1034"/>
      <c r="AU120" s="1059" t="s">
        <v>468</v>
      </c>
      <c r="AV120" s="1060"/>
      <c r="AW120" s="1060"/>
      <c r="AX120" s="1060"/>
      <c r="AY120" s="1061"/>
      <c r="AZ120" s="1010" t="s">
        <v>469</v>
      </c>
      <c r="BA120" s="959"/>
      <c r="BB120" s="959"/>
      <c r="BC120" s="959"/>
      <c r="BD120" s="959"/>
      <c r="BE120" s="959"/>
      <c r="BF120" s="959"/>
      <c r="BG120" s="959"/>
      <c r="BH120" s="959"/>
      <c r="BI120" s="959"/>
      <c r="BJ120" s="959"/>
      <c r="BK120" s="959"/>
      <c r="BL120" s="959"/>
      <c r="BM120" s="959"/>
      <c r="BN120" s="959"/>
      <c r="BO120" s="959"/>
      <c r="BP120" s="960"/>
      <c r="BQ120" s="996">
        <v>8726483</v>
      </c>
      <c r="BR120" s="997"/>
      <c r="BS120" s="997"/>
      <c r="BT120" s="997"/>
      <c r="BU120" s="997"/>
      <c r="BV120" s="997">
        <v>10000039</v>
      </c>
      <c r="BW120" s="997"/>
      <c r="BX120" s="997"/>
      <c r="BY120" s="997"/>
      <c r="BZ120" s="997"/>
      <c r="CA120" s="997">
        <v>9963978</v>
      </c>
      <c r="CB120" s="997"/>
      <c r="CC120" s="997"/>
      <c r="CD120" s="997"/>
      <c r="CE120" s="997"/>
      <c r="CF120" s="1011">
        <v>44.9</v>
      </c>
      <c r="CG120" s="1012"/>
      <c r="CH120" s="1012"/>
      <c r="CI120" s="1012"/>
      <c r="CJ120" s="1012"/>
      <c r="CK120" s="1077" t="s">
        <v>470</v>
      </c>
      <c r="CL120" s="1078"/>
      <c r="CM120" s="1078"/>
      <c r="CN120" s="1078"/>
      <c r="CO120" s="1079"/>
      <c r="CP120" s="1085" t="s">
        <v>471</v>
      </c>
      <c r="CQ120" s="1086"/>
      <c r="CR120" s="1086"/>
      <c r="CS120" s="1086"/>
      <c r="CT120" s="1086"/>
      <c r="CU120" s="1086"/>
      <c r="CV120" s="1086"/>
      <c r="CW120" s="1086"/>
      <c r="CX120" s="1086"/>
      <c r="CY120" s="1086"/>
      <c r="CZ120" s="1086"/>
      <c r="DA120" s="1086"/>
      <c r="DB120" s="1086"/>
      <c r="DC120" s="1086"/>
      <c r="DD120" s="1086"/>
      <c r="DE120" s="1086"/>
      <c r="DF120" s="1087"/>
      <c r="DG120" s="996">
        <v>27760239</v>
      </c>
      <c r="DH120" s="997"/>
      <c r="DI120" s="997"/>
      <c r="DJ120" s="997"/>
      <c r="DK120" s="997"/>
      <c r="DL120" s="997">
        <v>25660684</v>
      </c>
      <c r="DM120" s="997"/>
      <c r="DN120" s="997"/>
      <c r="DO120" s="997"/>
      <c r="DP120" s="997"/>
      <c r="DQ120" s="997">
        <v>25341239</v>
      </c>
      <c r="DR120" s="997"/>
      <c r="DS120" s="997"/>
      <c r="DT120" s="997"/>
      <c r="DU120" s="997"/>
      <c r="DV120" s="998">
        <v>114.3</v>
      </c>
      <c r="DW120" s="998"/>
      <c r="DX120" s="998"/>
      <c r="DY120" s="998"/>
      <c r="DZ120" s="999"/>
    </row>
    <row r="121" spans="1:130" s="226" customFormat="1" ht="26.25" customHeight="1" x14ac:dyDescent="0.15">
      <c r="A121" s="1129"/>
      <c r="B121" s="1016"/>
      <c r="C121" s="1037" t="s">
        <v>472</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438</v>
      </c>
      <c r="AB121" s="1029"/>
      <c r="AC121" s="1029"/>
      <c r="AD121" s="1029"/>
      <c r="AE121" s="1030"/>
      <c r="AF121" s="1031" t="s">
        <v>439</v>
      </c>
      <c r="AG121" s="1029"/>
      <c r="AH121" s="1029"/>
      <c r="AI121" s="1029"/>
      <c r="AJ121" s="1030"/>
      <c r="AK121" s="1031" t="s">
        <v>382</v>
      </c>
      <c r="AL121" s="1029"/>
      <c r="AM121" s="1029"/>
      <c r="AN121" s="1029"/>
      <c r="AO121" s="1030"/>
      <c r="AP121" s="1032" t="s">
        <v>473</v>
      </c>
      <c r="AQ121" s="1033"/>
      <c r="AR121" s="1033"/>
      <c r="AS121" s="1033"/>
      <c r="AT121" s="1034"/>
      <c r="AU121" s="1062"/>
      <c r="AV121" s="1063"/>
      <c r="AW121" s="1063"/>
      <c r="AX121" s="1063"/>
      <c r="AY121" s="1064"/>
      <c r="AZ121" s="1019" t="s">
        <v>474</v>
      </c>
      <c r="BA121" s="1020"/>
      <c r="BB121" s="1020"/>
      <c r="BC121" s="1020"/>
      <c r="BD121" s="1020"/>
      <c r="BE121" s="1020"/>
      <c r="BF121" s="1020"/>
      <c r="BG121" s="1020"/>
      <c r="BH121" s="1020"/>
      <c r="BI121" s="1020"/>
      <c r="BJ121" s="1020"/>
      <c r="BK121" s="1020"/>
      <c r="BL121" s="1020"/>
      <c r="BM121" s="1020"/>
      <c r="BN121" s="1020"/>
      <c r="BO121" s="1020"/>
      <c r="BP121" s="1021"/>
      <c r="BQ121" s="989">
        <v>11335019</v>
      </c>
      <c r="BR121" s="990"/>
      <c r="BS121" s="990"/>
      <c r="BT121" s="990"/>
      <c r="BU121" s="990"/>
      <c r="BV121" s="990">
        <v>11458889</v>
      </c>
      <c r="BW121" s="990"/>
      <c r="BX121" s="990"/>
      <c r="BY121" s="990"/>
      <c r="BZ121" s="990"/>
      <c r="CA121" s="990">
        <v>11522881</v>
      </c>
      <c r="CB121" s="990"/>
      <c r="CC121" s="990"/>
      <c r="CD121" s="990"/>
      <c r="CE121" s="990"/>
      <c r="CF121" s="984">
        <v>52</v>
      </c>
      <c r="CG121" s="985"/>
      <c r="CH121" s="985"/>
      <c r="CI121" s="985"/>
      <c r="CJ121" s="985"/>
      <c r="CK121" s="1080"/>
      <c r="CL121" s="1081"/>
      <c r="CM121" s="1081"/>
      <c r="CN121" s="1081"/>
      <c r="CO121" s="1082"/>
      <c r="CP121" s="1090" t="s">
        <v>475</v>
      </c>
      <c r="CQ121" s="1091"/>
      <c r="CR121" s="1091"/>
      <c r="CS121" s="1091"/>
      <c r="CT121" s="1091"/>
      <c r="CU121" s="1091"/>
      <c r="CV121" s="1091"/>
      <c r="CW121" s="1091"/>
      <c r="CX121" s="1091"/>
      <c r="CY121" s="1091"/>
      <c r="CZ121" s="1091"/>
      <c r="DA121" s="1091"/>
      <c r="DB121" s="1091"/>
      <c r="DC121" s="1091"/>
      <c r="DD121" s="1091"/>
      <c r="DE121" s="1091"/>
      <c r="DF121" s="1092"/>
      <c r="DG121" s="989">
        <v>1470411</v>
      </c>
      <c r="DH121" s="990"/>
      <c r="DI121" s="990"/>
      <c r="DJ121" s="990"/>
      <c r="DK121" s="990"/>
      <c r="DL121" s="990">
        <v>1402113</v>
      </c>
      <c r="DM121" s="990"/>
      <c r="DN121" s="990"/>
      <c r="DO121" s="990"/>
      <c r="DP121" s="990"/>
      <c r="DQ121" s="990">
        <v>1331301</v>
      </c>
      <c r="DR121" s="990"/>
      <c r="DS121" s="990"/>
      <c r="DT121" s="990"/>
      <c r="DU121" s="990"/>
      <c r="DV121" s="991">
        <v>6</v>
      </c>
      <c r="DW121" s="991"/>
      <c r="DX121" s="991"/>
      <c r="DY121" s="991"/>
      <c r="DZ121" s="992"/>
    </row>
    <row r="122" spans="1:130" s="226" customFormat="1" ht="26.25" customHeight="1" x14ac:dyDescent="0.15">
      <c r="A122" s="1129"/>
      <c r="B122" s="1016"/>
      <c r="C122" s="986" t="s">
        <v>453</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382</v>
      </c>
      <c r="AB122" s="1029"/>
      <c r="AC122" s="1029"/>
      <c r="AD122" s="1029"/>
      <c r="AE122" s="1030"/>
      <c r="AF122" s="1031" t="s">
        <v>438</v>
      </c>
      <c r="AG122" s="1029"/>
      <c r="AH122" s="1029"/>
      <c r="AI122" s="1029"/>
      <c r="AJ122" s="1030"/>
      <c r="AK122" s="1031" t="s">
        <v>438</v>
      </c>
      <c r="AL122" s="1029"/>
      <c r="AM122" s="1029"/>
      <c r="AN122" s="1029"/>
      <c r="AO122" s="1030"/>
      <c r="AP122" s="1032" t="s">
        <v>473</v>
      </c>
      <c r="AQ122" s="1033"/>
      <c r="AR122" s="1033"/>
      <c r="AS122" s="1033"/>
      <c r="AT122" s="1034"/>
      <c r="AU122" s="1062"/>
      <c r="AV122" s="1063"/>
      <c r="AW122" s="1063"/>
      <c r="AX122" s="1063"/>
      <c r="AY122" s="1064"/>
      <c r="AZ122" s="1044" t="s">
        <v>476</v>
      </c>
      <c r="BA122" s="1035"/>
      <c r="BB122" s="1035"/>
      <c r="BC122" s="1035"/>
      <c r="BD122" s="1035"/>
      <c r="BE122" s="1035"/>
      <c r="BF122" s="1035"/>
      <c r="BG122" s="1035"/>
      <c r="BH122" s="1035"/>
      <c r="BI122" s="1035"/>
      <c r="BJ122" s="1035"/>
      <c r="BK122" s="1035"/>
      <c r="BL122" s="1035"/>
      <c r="BM122" s="1035"/>
      <c r="BN122" s="1035"/>
      <c r="BO122" s="1035"/>
      <c r="BP122" s="1036"/>
      <c r="BQ122" s="1067">
        <v>64628979</v>
      </c>
      <c r="BR122" s="1068"/>
      <c r="BS122" s="1068"/>
      <c r="BT122" s="1068"/>
      <c r="BU122" s="1068"/>
      <c r="BV122" s="1068">
        <v>66532847</v>
      </c>
      <c r="BW122" s="1068"/>
      <c r="BX122" s="1068"/>
      <c r="BY122" s="1068"/>
      <c r="BZ122" s="1068"/>
      <c r="CA122" s="1068">
        <v>67920233</v>
      </c>
      <c r="CB122" s="1068"/>
      <c r="CC122" s="1068"/>
      <c r="CD122" s="1068"/>
      <c r="CE122" s="1068"/>
      <c r="CF122" s="1088">
        <v>306.39999999999998</v>
      </c>
      <c r="CG122" s="1089"/>
      <c r="CH122" s="1089"/>
      <c r="CI122" s="1089"/>
      <c r="CJ122" s="1089"/>
      <c r="CK122" s="1080"/>
      <c r="CL122" s="1081"/>
      <c r="CM122" s="1081"/>
      <c r="CN122" s="1081"/>
      <c r="CO122" s="1082"/>
      <c r="CP122" s="1090" t="s">
        <v>477</v>
      </c>
      <c r="CQ122" s="1091"/>
      <c r="CR122" s="1091"/>
      <c r="CS122" s="1091"/>
      <c r="CT122" s="1091"/>
      <c r="CU122" s="1091"/>
      <c r="CV122" s="1091"/>
      <c r="CW122" s="1091"/>
      <c r="CX122" s="1091"/>
      <c r="CY122" s="1091"/>
      <c r="CZ122" s="1091"/>
      <c r="DA122" s="1091"/>
      <c r="DB122" s="1091"/>
      <c r="DC122" s="1091"/>
      <c r="DD122" s="1091"/>
      <c r="DE122" s="1091"/>
      <c r="DF122" s="1092"/>
      <c r="DG122" s="989">
        <v>232579</v>
      </c>
      <c r="DH122" s="990"/>
      <c r="DI122" s="990"/>
      <c r="DJ122" s="990"/>
      <c r="DK122" s="990"/>
      <c r="DL122" s="990">
        <v>227253</v>
      </c>
      <c r="DM122" s="990"/>
      <c r="DN122" s="990"/>
      <c r="DO122" s="990"/>
      <c r="DP122" s="990"/>
      <c r="DQ122" s="990">
        <v>535861</v>
      </c>
      <c r="DR122" s="990"/>
      <c r="DS122" s="990"/>
      <c r="DT122" s="990"/>
      <c r="DU122" s="990"/>
      <c r="DV122" s="991">
        <v>2.4</v>
      </c>
      <c r="DW122" s="991"/>
      <c r="DX122" s="991"/>
      <c r="DY122" s="991"/>
      <c r="DZ122" s="992"/>
    </row>
    <row r="123" spans="1:130" s="226" customFormat="1" ht="26.25" customHeight="1" x14ac:dyDescent="0.15">
      <c r="A123" s="1129"/>
      <c r="B123" s="1016"/>
      <c r="C123" s="986" t="s">
        <v>460</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v>18288</v>
      </c>
      <c r="AB123" s="1029"/>
      <c r="AC123" s="1029"/>
      <c r="AD123" s="1029"/>
      <c r="AE123" s="1030"/>
      <c r="AF123" s="1031">
        <v>13715</v>
      </c>
      <c r="AG123" s="1029"/>
      <c r="AH123" s="1029"/>
      <c r="AI123" s="1029"/>
      <c r="AJ123" s="1030"/>
      <c r="AK123" s="1031">
        <v>13050</v>
      </c>
      <c r="AL123" s="1029"/>
      <c r="AM123" s="1029"/>
      <c r="AN123" s="1029"/>
      <c r="AO123" s="1030"/>
      <c r="AP123" s="1032">
        <v>0.1</v>
      </c>
      <c r="AQ123" s="1033"/>
      <c r="AR123" s="1033"/>
      <c r="AS123" s="1033"/>
      <c r="AT123" s="1034"/>
      <c r="AU123" s="1065"/>
      <c r="AV123" s="1066"/>
      <c r="AW123" s="1066"/>
      <c r="AX123" s="1066"/>
      <c r="AY123" s="1066"/>
      <c r="AZ123" s="257" t="s">
        <v>181</v>
      </c>
      <c r="BA123" s="257"/>
      <c r="BB123" s="257"/>
      <c r="BC123" s="257"/>
      <c r="BD123" s="257"/>
      <c r="BE123" s="257"/>
      <c r="BF123" s="257"/>
      <c r="BG123" s="257"/>
      <c r="BH123" s="257"/>
      <c r="BI123" s="257"/>
      <c r="BJ123" s="257"/>
      <c r="BK123" s="257"/>
      <c r="BL123" s="257"/>
      <c r="BM123" s="257"/>
      <c r="BN123" s="257"/>
      <c r="BO123" s="1045" t="s">
        <v>478</v>
      </c>
      <c r="BP123" s="1076"/>
      <c r="BQ123" s="1135">
        <v>84690481</v>
      </c>
      <c r="BR123" s="1136"/>
      <c r="BS123" s="1136"/>
      <c r="BT123" s="1136"/>
      <c r="BU123" s="1136"/>
      <c r="BV123" s="1136">
        <v>87991775</v>
      </c>
      <c r="BW123" s="1136"/>
      <c r="BX123" s="1136"/>
      <c r="BY123" s="1136"/>
      <c r="BZ123" s="1136"/>
      <c r="CA123" s="1136">
        <v>89407092</v>
      </c>
      <c r="CB123" s="1136"/>
      <c r="CC123" s="1136"/>
      <c r="CD123" s="1136"/>
      <c r="CE123" s="1136"/>
      <c r="CF123" s="1069"/>
      <c r="CG123" s="1070"/>
      <c r="CH123" s="1070"/>
      <c r="CI123" s="1070"/>
      <c r="CJ123" s="1071"/>
      <c r="CK123" s="1080"/>
      <c r="CL123" s="1081"/>
      <c r="CM123" s="1081"/>
      <c r="CN123" s="1081"/>
      <c r="CO123" s="1082"/>
      <c r="CP123" s="1090" t="s">
        <v>479</v>
      </c>
      <c r="CQ123" s="1091"/>
      <c r="CR123" s="1091"/>
      <c r="CS123" s="1091"/>
      <c r="CT123" s="1091"/>
      <c r="CU123" s="1091"/>
      <c r="CV123" s="1091"/>
      <c r="CW123" s="1091"/>
      <c r="CX123" s="1091"/>
      <c r="CY123" s="1091"/>
      <c r="CZ123" s="1091"/>
      <c r="DA123" s="1091"/>
      <c r="DB123" s="1091"/>
      <c r="DC123" s="1091"/>
      <c r="DD123" s="1091"/>
      <c r="DE123" s="1091"/>
      <c r="DF123" s="1092"/>
      <c r="DG123" s="1028">
        <v>241796</v>
      </c>
      <c r="DH123" s="1029"/>
      <c r="DI123" s="1029"/>
      <c r="DJ123" s="1029"/>
      <c r="DK123" s="1030"/>
      <c r="DL123" s="1031">
        <v>226693</v>
      </c>
      <c r="DM123" s="1029"/>
      <c r="DN123" s="1029"/>
      <c r="DO123" s="1029"/>
      <c r="DP123" s="1030"/>
      <c r="DQ123" s="1031">
        <v>262102</v>
      </c>
      <c r="DR123" s="1029"/>
      <c r="DS123" s="1029"/>
      <c r="DT123" s="1029"/>
      <c r="DU123" s="1030"/>
      <c r="DV123" s="1032">
        <v>1.2</v>
      </c>
      <c r="DW123" s="1033"/>
      <c r="DX123" s="1033"/>
      <c r="DY123" s="1033"/>
      <c r="DZ123" s="1034"/>
    </row>
    <row r="124" spans="1:130" s="226" customFormat="1" ht="26.25" customHeight="1" thickBot="1" x14ac:dyDescent="0.2">
      <c r="A124" s="1129"/>
      <c r="B124" s="1016"/>
      <c r="C124" s="986" t="s">
        <v>463</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439</v>
      </c>
      <c r="AB124" s="1029"/>
      <c r="AC124" s="1029"/>
      <c r="AD124" s="1029"/>
      <c r="AE124" s="1030"/>
      <c r="AF124" s="1031" t="s">
        <v>439</v>
      </c>
      <c r="AG124" s="1029"/>
      <c r="AH124" s="1029"/>
      <c r="AI124" s="1029"/>
      <c r="AJ124" s="1030"/>
      <c r="AK124" s="1031" t="s">
        <v>439</v>
      </c>
      <c r="AL124" s="1029"/>
      <c r="AM124" s="1029"/>
      <c r="AN124" s="1029"/>
      <c r="AO124" s="1030"/>
      <c r="AP124" s="1032" t="s">
        <v>473</v>
      </c>
      <c r="AQ124" s="1033"/>
      <c r="AR124" s="1033"/>
      <c r="AS124" s="1033"/>
      <c r="AT124" s="1034"/>
      <c r="AU124" s="1131" t="s">
        <v>480</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156.6</v>
      </c>
      <c r="BR124" s="1098"/>
      <c r="BS124" s="1098"/>
      <c r="BT124" s="1098"/>
      <c r="BU124" s="1098"/>
      <c r="BV124" s="1098">
        <v>137.5</v>
      </c>
      <c r="BW124" s="1098"/>
      <c r="BX124" s="1098"/>
      <c r="BY124" s="1098"/>
      <c r="BZ124" s="1098"/>
      <c r="CA124" s="1098">
        <v>136.19999999999999</v>
      </c>
      <c r="CB124" s="1098"/>
      <c r="CC124" s="1098"/>
      <c r="CD124" s="1098"/>
      <c r="CE124" s="1098"/>
      <c r="CF124" s="1099"/>
      <c r="CG124" s="1100"/>
      <c r="CH124" s="1100"/>
      <c r="CI124" s="1100"/>
      <c r="CJ124" s="1101"/>
      <c r="CK124" s="1083"/>
      <c r="CL124" s="1083"/>
      <c r="CM124" s="1083"/>
      <c r="CN124" s="1083"/>
      <c r="CO124" s="1084"/>
      <c r="CP124" s="1090" t="s">
        <v>481</v>
      </c>
      <c r="CQ124" s="1091"/>
      <c r="CR124" s="1091"/>
      <c r="CS124" s="1091"/>
      <c r="CT124" s="1091"/>
      <c r="CU124" s="1091"/>
      <c r="CV124" s="1091"/>
      <c r="CW124" s="1091"/>
      <c r="CX124" s="1091"/>
      <c r="CY124" s="1091"/>
      <c r="CZ124" s="1091"/>
      <c r="DA124" s="1091"/>
      <c r="DB124" s="1091"/>
      <c r="DC124" s="1091"/>
      <c r="DD124" s="1091"/>
      <c r="DE124" s="1091"/>
      <c r="DF124" s="1092"/>
      <c r="DG124" s="1075">
        <v>849376</v>
      </c>
      <c r="DH124" s="1054"/>
      <c r="DI124" s="1054"/>
      <c r="DJ124" s="1054"/>
      <c r="DK124" s="1055"/>
      <c r="DL124" s="1053">
        <v>822186</v>
      </c>
      <c r="DM124" s="1054"/>
      <c r="DN124" s="1054"/>
      <c r="DO124" s="1054"/>
      <c r="DP124" s="1055"/>
      <c r="DQ124" s="1053" t="s">
        <v>482</v>
      </c>
      <c r="DR124" s="1054"/>
      <c r="DS124" s="1054"/>
      <c r="DT124" s="1054"/>
      <c r="DU124" s="1055"/>
      <c r="DV124" s="1056" t="s">
        <v>406</v>
      </c>
      <c r="DW124" s="1057"/>
      <c r="DX124" s="1057"/>
      <c r="DY124" s="1057"/>
      <c r="DZ124" s="1058"/>
    </row>
    <row r="125" spans="1:130" s="226" customFormat="1" ht="26.25" customHeight="1" x14ac:dyDescent="0.15">
      <c r="A125" s="1129"/>
      <c r="B125" s="1016"/>
      <c r="C125" s="986" t="s">
        <v>465</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483</v>
      </c>
      <c r="AB125" s="1029"/>
      <c r="AC125" s="1029"/>
      <c r="AD125" s="1029"/>
      <c r="AE125" s="1030"/>
      <c r="AF125" s="1031" t="s">
        <v>124</v>
      </c>
      <c r="AG125" s="1029"/>
      <c r="AH125" s="1029"/>
      <c r="AI125" s="1029"/>
      <c r="AJ125" s="1030"/>
      <c r="AK125" s="1031" t="s">
        <v>124</v>
      </c>
      <c r="AL125" s="1029"/>
      <c r="AM125" s="1029"/>
      <c r="AN125" s="1029"/>
      <c r="AO125" s="1030"/>
      <c r="AP125" s="1032" t="s">
        <v>440</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484</v>
      </c>
      <c r="CL125" s="1078"/>
      <c r="CM125" s="1078"/>
      <c r="CN125" s="1078"/>
      <c r="CO125" s="1079"/>
      <c r="CP125" s="1010" t="s">
        <v>485</v>
      </c>
      <c r="CQ125" s="959"/>
      <c r="CR125" s="959"/>
      <c r="CS125" s="959"/>
      <c r="CT125" s="959"/>
      <c r="CU125" s="959"/>
      <c r="CV125" s="959"/>
      <c r="CW125" s="959"/>
      <c r="CX125" s="959"/>
      <c r="CY125" s="959"/>
      <c r="CZ125" s="959"/>
      <c r="DA125" s="959"/>
      <c r="DB125" s="959"/>
      <c r="DC125" s="959"/>
      <c r="DD125" s="959"/>
      <c r="DE125" s="959"/>
      <c r="DF125" s="960"/>
      <c r="DG125" s="996" t="s">
        <v>440</v>
      </c>
      <c r="DH125" s="997"/>
      <c r="DI125" s="997"/>
      <c r="DJ125" s="997"/>
      <c r="DK125" s="997"/>
      <c r="DL125" s="997" t="s">
        <v>486</v>
      </c>
      <c r="DM125" s="997"/>
      <c r="DN125" s="997"/>
      <c r="DO125" s="997"/>
      <c r="DP125" s="997"/>
      <c r="DQ125" s="997" t="s">
        <v>380</v>
      </c>
      <c r="DR125" s="997"/>
      <c r="DS125" s="997"/>
      <c r="DT125" s="997"/>
      <c r="DU125" s="997"/>
      <c r="DV125" s="998" t="s">
        <v>487</v>
      </c>
      <c r="DW125" s="998"/>
      <c r="DX125" s="998"/>
      <c r="DY125" s="998"/>
      <c r="DZ125" s="999"/>
    </row>
    <row r="126" spans="1:130" s="226" customFormat="1" ht="26.25" customHeight="1" thickBot="1" x14ac:dyDescent="0.2">
      <c r="A126" s="1129"/>
      <c r="B126" s="1016"/>
      <c r="C126" s="986" t="s">
        <v>467</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v>212780</v>
      </c>
      <c r="AB126" s="1029"/>
      <c r="AC126" s="1029"/>
      <c r="AD126" s="1029"/>
      <c r="AE126" s="1030"/>
      <c r="AF126" s="1031">
        <v>201022</v>
      </c>
      <c r="AG126" s="1029"/>
      <c r="AH126" s="1029"/>
      <c r="AI126" s="1029"/>
      <c r="AJ126" s="1030"/>
      <c r="AK126" s="1031">
        <v>193807</v>
      </c>
      <c r="AL126" s="1029"/>
      <c r="AM126" s="1029"/>
      <c r="AN126" s="1029"/>
      <c r="AO126" s="1030"/>
      <c r="AP126" s="1032">
        <v>0.9</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488</v>
      </c>
      <c r="CQ126" s="1020"/>
      <c r="CR126" s="1020"/>
      <c r="CS126" s="1020"/>
      <c r="CT126" s="1020"/>
      <c r="CU126" s="1020"/>
      <c r="CV126" s="1020"/>
      <c r="CW126" s="1020"/>
      <c r="CX126" s="1020"/>
      <c r="CY126" s="1020"/>
      <c r="CZ126" s="1020"/>
      <c r="DA126" s="1020"/>
      <c r="DB126" s="1020"/>
      <c r="DC126" s="1020"/>
      <c r="DD126" s="1020"/>
      <c r="DE126" s="1020"/>
      <c r="DF126" s="1021"/>
      <c r="DG126" s="989" t="s">
        <v>406</v>
      </c>
      <c r="DH126" s="990"/>
      <c r="DI126" s="990"/>
      <c r="DJ126" s="990"/>
      <c r="DK126" s="990"/>
      <c r="DL126" s="990" t="s">
        <v>489</v>
      </c>
      <c r="DM126" s="990"/>
      <c r="DN126" s="990"/>
      <c r="DO126" s="990"/>
      <c r="DP126" s="990"/>
      <c r="DQ126" s="990" t="s">
        <v>490</v>
      </c>
      <c r="DR126" s="990"/>
      <c r="DS126" s="990"/>
      <c r="DT126" s="990"/>
      <c r="DU126" s="990"/>
      <c r="DV126" s="991" t="s">
        <v>124</v>
      </c>
      <c r="DW126" s="991"/>
      <c r="DX126" s="991"/>
      <c r="DY126" s="991"/>
      <c r="DZ126" s="992"/>
    </row>
    <row r="127" spans="1:130" s="226" customFormat="1" ht="26.25" customHeight="1" x14ac:dyDescent="0.15">
      <c r="A127" s="1130"/>
      <c r="B127" s="1018"/>
      <c r="C127" s="1072" t="s">
        <v>491</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v>1844</v>
      </c>
      <c r="AB127" s="1029"/>
      <c r="AC127" s="1029"/>
      <c r="AD127" s="1029"/>
      <c r="AE127" s="1030"/>
      <c r="AF127" s="1031">
        <v>1459</v>
      </c>
      <c r="AG127" s="1029"/>
      <c r="AH127" s="1029"/>
      <c r="AI127" s="1029"/>
      <c r="AJ127" s="1030"/>
      <c r="AK127" s="1031">
        <v>1278</v>
      </c>
      <c r="AL127" s="1029"/>
      <c r="AM127" s="1029"/>
      <c r="AN127" s="1029"/>
      <c r="AO127" s="1030"/>
      <c r="AP127" s="1032">
        <v>0</v>
      </c>
      <c r="AQ127" s="1033"/>
      <c r="AR127" s="1033"/>
      <c r="AS127" s="1033"/>
      <c r="AT127" s="1034"/>
      <c r="AU127" s="262"/>
      <c r="AV127" s="262"/>
      <c r="AW127" s="262"/>
      <c r="AX127" s="1102" t="s">
        <v>492</v>
      </c>
      <c r="AY127" s="1103"/>
      <c r="AZ127" s="1103"/>
      <c r="BA127" s="1103"/>
      <c r="BB127" s="1103"/>
      <c r="BC127" s="1103"/>
      <c r="BD127" s="1103"/>
      <c r="BE127" s="1104"/>
      <c r="BF127" s="1105" t="s">
        <v>493</v>
      </c>
      <c r="BG127" s="1103"/>
      <c r="BH127" s="1103"/>
      <c r="BI127" s="1103"/>
      <c r="BJ127" s="1103"/>
      <c r="BK127" s="1103"/>
      <c r="BL127" s="1104"/>
      <c r="BM127" s="1105" t="s">
        <v>494</v>
      </c>
      <c r="BN127" s="1103"/>
      <c r="BO127" s="1103"/>
      <c r="BP127" s="1103"/>
      <c r="BQ127" s="1103"/>
      <c r="BR127" s="1103"/>
      <c r="BS127" s="1104"/>
      <c r="BT127" s="1105" t="s">
        <v>495</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496</v>
      </c>
      <c r="CQ127" s="1020"/>
      <c r="CR127" s="1020"/>
      <c r="CS127" s="1020"/>
      <c r="CT127" s="1020"/>
      <c r="CU127" s="1020"/>
      <c r="CV127" s="1020"/>
      <c r="CW127" s="1020"/>
      <c r="CX127" s="1020"/>
      <c r="CY127" s="1020"/>
      <c r="CZ127" s="1020"/>
      <c r="DA127" s="1020"/>
      <c r="DB127" s="1020"/>
      <c r="DC127" s="1020"/>
      <c r="DD127" s="1020"/>
      <c r="DE127" s="1020"/>
      <c r="DF127" s="1021"/>
      <c r="DG127" s="989" t="s">
        <v>406</v>
      </c>
      <c r="DH127" s="990"/>
      <c r="DI127" s="990"/>
      <c r="DJ127" s="990"/>
      <c r="DK127" s="990"/>
      <c r="DL127" s="990" t="s">
        <v>124</v>
      </c>
      <c r="DM127" s="990"/>
      <c r="DN127" s="990"/>
      <c r="DO127" s="990"/>
      <c r="DP127" s="990"/>
      <c r="DQ127" s="990" t="s">
        <v>483</v>
      </c>
      <c r="DR127" s="990"/>
      <c r="DS127" s="990"/>
      <c r="DT127" s="990"/>
      <c r="DU127" s="990"/>
      <c r="DV127" s="991" t="s">
        <v>440</v>
      </c>
      <c r="DW127" s="991"/>
      <c r="DX127" s="991"/>
      <c r="DY127" s="991"/>
      <c r="DZ127" s="992"/>
    </row>
    <row r="128" spans="1:130" s="226" customFormat="1" ht="26.25" customHeight="1" thickBot="1" x14ac:dyDescent="0.2">
      <c r="A128" s="1113" t="s">
        <v>497</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498</v>
      </c>
      <c r="X128" s="1115"/>
      <c r="Y128" s="1115"/>
      <c r="Z128" s="1116"/>
      <c r="AA128" s="1117">
        <v>717898</v>
      </c>
      <c r="AB128" s="1118"/>
      <c r="AC128" s="1118"/>
      <c r="AD128" s="1118"/>
      <c r="AE128" s="1119"/>
      <c r="AF128" s="1120">
        <v>737639</v>
      </c>
      <c r="AG128" s="1118"/>
      <c r="AH128" s="1118"/>
      <c r="AI128" s="1118"/>
      <c r="AJ128" s="1119"/>
      <c r="AK128" s="1120">
        <v>711780</v>
      </c>
      <c r="AL128" s="1118"/>
      <c r="AM128" s="1118"/>
      <c r="AN128" s="1118"/>
      <c r="AO128" s="1119"/>
      <c r="AP128" s="1121"/>
      <c r="AQ128" s="1122"/>
      <c r="AR128" s="1122"/>
      <c r="AS128" s="1122"/>
      <c r="AT128" s="1123"/>
      <c r="AU128" s="262"/>
      <c r="AV128" s="262"/>
      <c r="AW128" s="262"/>
      <c r="AX128" s="958" t="s">
        <v>499</v>
      </c>
      <c r="AY128" s="959"/>
      <c r="AZ128" s="959"/>
      <c r="BA128" s="959"/>
      <c r="BB128" s="959"/>
      <c r="BC128" s="959"/>
      <c r="BD128" s="959"/>
      <c r="BE128" s="960"/>
      <c r="BF128" s="1124" t="s">
        <v>487</v>
      </c>
      <c r="BG128" s="1125"/>
      <c r="BH128" s="1125"/>
      <c r="BI128" s="1125"/>
      <c r="BJ128" s="1125"/>
      <c r="BK128" s="1125"/>
      <c r="BL128" s="1126"/>
      <c r="BM128" s="1124">
        <v>11.95</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500</v>
      </c>
      <c r="CQ128" s="1107"/>
      <c r="CR128" s="1107"/>
      <c r="CS128" s="1107"/>
      <c r="CT128" s="1107"/>
      <c r="CU128" s="1107"/>
      <c r="CV128" s="1107"/>
      <c r="CW128" s="1107"/>
      <c r="CX128" s="1107"/>
      <c r="CY128" s="1107"/>
      <c r="CZ128" s="1107"/>
      <c r="DA128" s="1107"/>
      <c r="DB128" s="1107"/>
      <c r="DC128" s="1107"/>
      <c r="DD128" s="1107"/>
      <c r="DE128" s="1107"/>
      <c r="DF128" s="1108"/>
      <c r="DG128" s="1109">
        <v>3782</v>
      </c>
      <c r="DH128" s="1110"/>
      <c r="DI128" s="1110"/>
      <c r="DJ128" s="1110"/>
      <c r="DK128" s="1110"/>
      <c r="DL128" s="1110" t="s">
        <v>501</v>
      </c>
      <c r="DM128" s="1110"/>
      <c r="DN128" s="1110"/>
      <c r="DO128" s="1110"/>
      <c r="DP128" s="1110"/>
      <c r="DQ128" s="1110">
        <v>1052</v>
      </c>
      <c r="DR128" s="1110"/>
      <c r="DS128" s="1110"/>
      <c r="DT128" s="1110"/>
      <c r="DU128" s="1110"/>
      <c r="DV128" s="1111">
        <v>0</v>
      </c>
      <c r="DW128" s="1111"/>
      <c r="DX128" s="1111"/>
      <c r="DY128" s="1111"/>
      <c r="DZ128" s="1112"/>
    </row>
    <row r="129" spans="1:131" s="226" customFormat="1" ht="26.25" customHeight="1" x14ac:dyDescent="0.15">
      <c r="A129" s="1000" t="s">
        <v>101</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502</v>
      </c>
      <c r="X129" s="1144"/>
      <c r="Y129" s="1144"/>
      <c r="Z129" s="1145"/>
      <c r="AA129" s="1028">
        <v>27899278</v>
      </c>
      <c r="AB129" s="1029"/>
      <c r="AC129" s="1029"/>
      <c r="AD129" s="1029"/>
      <c r="AE129" s="1030"/>
      <c r="AF129" s="1031">
        <v>27507792</v>
      </c>
      <c r="AG129" s="1029"/>
      <c r="AH129" s="1029"/>
      <c r="AI129" s="1029"/>
      <c r="AJ129" s="1030"/>
      <c r="AK129" s="1031">
        <v>27208609</v>
      </c>
      <c r="AL129" s="1029"/>
      <c r="AM129" s="1029"/>
      <c r="AN129" s="1029"/>
      <c r="AO129" s="1030"/>
      <c r="AP129" s="1146"/>
      <c r="AQ129" s="1147"/>
      <c r="AR129" s="1147"/>
      <c r="AS129" s="1147"/>
      <c r="AT129" s="1148"/>
      <c r="AU129" s="264"/>
      <c r="AV129" s="264"/>
      <c r="AW129" s="264"/>
      <c r="AX129" s="1137" t="s">
        <v>503</v>
      </c>
      <c r="AY129" s="1020"/>
      <c r="AZ129" s="1020"/>
      <c r="BA129" s="1020"/>
      <c r="BB129" s="1020"/>
      <c r="BC129" s="1020"/>
      <c r="BD129" s="1020"/>
      <c r="BE129" s="1021"/>
      <c r="BF129" s="1138" t="s">
        <v>504</v>
      </c>
      <c r="BG129" s="1139"/>
      <c r="BH129" s="1139"/>
      <c r="BI129" s="1139"/>
      <c r="BJ129" s="1139"/>
      <c r="BK129" s="1139"/>
      <c r="BL129" s="1140"/>
      <c r="BM129" s="1138">
        <v>16.95</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0" t="s">
        <v>505</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506</v>
      </c>
      <c r="X130" s="1144"/>
      <c r="Y130" s="1144"/>
      <c r="Z130" s="1145"/>
      <c r="AA130" s="1028">
        <v>5053833</v>
      </c>
      <c r="AB130" s="1029"/>
      <c r="AC130" s="1029"/>
      <c r="AD130" s="1029"/>
      <c r="AE130" s="1030"/>
      <c r="AF130" s="1031">
        <v>5102111</v>
      </c>
      <c r="AG130" s="1029"/>
      <c r="AH130" s="1029"/>
      <c r="AI130" s="1029"/>
      <c r="AJ130" s="1030"/>
      <c r="AK130" s="1031">
        <v>5038043</v>
      </c>
      <c r="AL130" s="1029"/>
      <c r="AM130" s="1029"/>
      <c r="AN130" s="1029"/>
      <c r="AO130" s="1030"/>
      <c r="AP130" s="1146"/>
      <c r="AQ130" s="1147"/>
      <c r="AR130" s="1147"/>
      <c r="AS130" s="1147"/>
      <c r="AT130" s="1148"/>
      <c r="AU130" s="264"/>
      <c r="AV130" s="264"/>
      <c r="AW130" s="264"/>
      <c r="AX130" s="1137" t="s">
        <v>507</v>
      </c>
      <c r="AY130" s="1020"/>
      <c r="AZ130" s="1020"/>
      <c r="BA130" s="1020"/>
      <c r="BB130" s="1020"/>
      <c r="BC130" s="1020"/>
      <c r="BD130" s="1020"/>
      <c r="BE130" s="1021"/>
      <c r="BF130" s="1174">
        <v>11.6</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508</v>
      </c>
      <c r="X131" s="1182"/>
      <c r="Y131" s="1182"/>
      <c r="Z131" s="1183"/>
      <c r="AA131" s="1075">
        <v>22845445</v>
      </c>
      <c r="AB131" s="1054"/>
      <c r="AC131" s="1054"/>
      <c r="AD131" s="1054"/>
      <c r="AE131" s="1055"/>
      <c r="AF131" s="1053">
        <v>22405681</v>
      </c>
      <c r="AG131" s="1054"/>
      <c r="AH131" s="1054"/>
      <c r="AI131" s="1054"/>
      <c r="AJ131" s="1055"/>
      <c r="AK131" s="1053">
        <v>22170566</v>
      </c>
      <c r="AL131" s="1054"/>
      <c r="AM131" s="1054"/>
      <c r="AN131" s="1054"/>
      <c r="AO131" s="1055"/>
      <c r="AP131" s="1184"/>
      <c r="AQ131" s="1185"/>
      <c r="AR131" s="1185"/>
      <c r="AS131" s="1185"/>
      <c r="AT131" s="1186"/>
      <c r="AU131" s="264"/>
      <c r="AV131" s="264"/>
      <c r="AW131" s="264"/>
      <c r="AX131" s="1156" t="s">
        <v>509</v>
      </c>
      <c r="AY131" s="1107"/>
      <c r="AZ131" s="1107"/>
      <c r="BA131" s="1107"/>
      <c r="BB131" s="1107"/>
      <c r="BC131" s="1107"/>
      <c r="BD131" s="1107"/>
      <c r="BE131" s="1108"/>
      <c r="BF131" s="1157">
        <v>136.19999999999999</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3" t="s">
        <v>510</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511</v>
      </c>
      <c r="W132" s="1167"/>
      <c r="X132" s="1167"/>
      <c r="Y132" s="1167"/>
      <c r="Z132" s="1168"/>
      <c r="AA132" s="1169">
        <v>11.02998431</v>
      </c>
      <c r="AB132" s="1170"/>
      <c r="AC132" s="1170"/>
      <c r="AD132" s="1170"/>
      <c r="AE132" s="1171"/>
      <c r="AF132" s="1172">
        <v>11.919887640000001</v>
      </c>
      <c r="AG132" s="1170"/>
      <c r="AH132" s="1170"/>
      <c r="AI132" s="1170"/>
      <c r="AJ132" s="1171"/>
      <c r="AK132" s="1172">
        <v>12.12181051</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512</v>
      </c>
      <c r="W133" s="1150"/>
      <c r="X133" s="1150"/>
      <c r="Y133" s="1150"/>
      <c r="Z133" s="1151"/>
      <c r="AA133" s="1152">
        <v>12.4</v>
      </c>
      <c r="AB133" s="1153"/>
      <c r="AC133" s="1153"/>
      <c r="AD133" s="1153"/>
      <c r="AE133" s="1154"/>
      <c r="AF133" s="1152">
        <v>11.7</v>
      </c>
      <c r="AG133" s="1153"/>
      <c r="AH133" s="1153"/>
      <c r="AI133" s="1153"/>
      <c r="AJ133" s="1154"/>
      <c r="AK133" s="1152">
        <v>11.6</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DCYZChTy4Hsg05EptPWfTvHSqo2V4UIdHrXZffW1Lc7vz+sp+GiGNNwtAAeQwtJIElhz9fVW1e0OcvXMbQDqvQ==" saltValue="L2KGxTUre1YZ1dt7xY3dk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49" zoomScaleNormal="85" zoomScaleSheetLayoutView="100" workbookViewId="0">
      <selection activeCell="AE51" sqref="AE51"/>
    </sheetView>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513</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k2Tz9VydnWTAYSkKrFPS53BdJdGYbYGqKd4E9wnF1BDABqeI9mpFa9zXnxUJZSAEgeAD8lvDwiMm0gsLcCpBPw==" saltValue="srMD+oMC8b44VgOjKy9Pn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C1"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I+e80/CC3nxX2WuGg+3Qq2dmsTa1yqkWm5CHKnMc5bZIa++tbjXz9EN2+qPtZuY7y29zqDpwv9vImIBmW10Q+w==" saltValue="LFWheRTszMBmCfm0YONqoQ==" spinCount="100000" sheet="1" objects="1" scenarios="1"/>
  <dataConsolidate/>
  <phoneticPr fontId="2"/>
  <printOptions horizontalCentered="1" verticalCentered="1"/>
  <pageMargins left="0" right="0" top="0" bottom="0" header="0" footer="0"/>
  <pageSetup paperSize="9" scale="49"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4" workbookViewId="0">
      <selection activeCell="V32" sqref="V32"/>
    </sheetView>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514</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515</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516</v>
      </c>
      <c r="AP7" s="283"/>
      <c r="AQ7" s="284" t="s">
        <v>517</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518</v>
      </c>
      <c r="AQ8" s="290" t="s">
        <v>519</v>
      </c>
      <c r="AR8" s="291" t="s">
        <v>520</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521</v>
      </c>
      <c r="AL9" s="1193"/>
      <c r="AM9" s="1193"/>
      <c r="AN9" s="1194"/>
      <c r="AO9" s="292">
        <v>7068344</v>
      </c>
      <c r="AP9" s="292">
        <v>69110</v>
      </c>
      <c r="AQ9" s="293">
        <v>61989</v>
      </c>
      <c r="AR9" s="294">
        <v>11.5</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522</v>
      </c>
      <c r="AL10" s="1193"/>
      <c r="AM10" s="1193"/>
      <c r="AN10" s="1194"/>
      <c r="AO10" s="295">
        <v>289564</v>
      </c>
      <c r="AP10" s="295">
        <v>2831</v>
      </c>
      <c r="AQ10" s="296">
        <v>5142</v>
      </c>
      <c r="AR10" s="297">
        <v>-44.9</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523</v>
      </c>
      <c r="AL11" s="1193"/>
      <c r="AM11" s="1193"/>
      <c r="AN11" s="1194"/>
      <c r="AO11" s="295">
        <v>1100267</v>
      </c>
      <c r="AP11" s="295">
        <v>10758</v>
      </c>
      <c r="AQ11" s="296">
        <v>5922</v>
      </c>
      <c r="AR11" s="297">
        <v>81.7</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524</v>
      </c>
      <c r="AL12" s="1193"/>
      <c r="AM12" s="1193"/>
      <c r="AN12" s="1194"/>
      <c r="AO12" s="295">
        <v>54442</v>
      </c>
      <c r="AP12" s="295">
        <v>532</v>
      </c>
      <c r="AQ12" s="296">
        <v>853</v>
      </c>
      <c r="AR12" s="297">
        <v>-37.6</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525</v>
      </c>
      <c r="AL13" s="1193"/>
      <c r="AM13" s="1193"/>
      <c r="AN13" s="1194"/>
      <c r="AO13" s="295" t="s">
        <v>526</v>
      </c>
      <c r="AP13" s="295" t="s">
        <v>526</v>
      </c>
      <c r="AQ13" s="296" t="s">
        <v>526</v>
      </c>
      <c r="AR13" s="297" t="s">
        <v>526</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527</v>
      </c>
      <c r="AL14" s="1193"/>
      <c r="AM14" s="1193"/>
      <c r="AN14" s="1194"/>
      <c r="AO14" s="295">
        <v>283945</v>
      </c>
      <c r="AP14" s="295">
        <v>2776</v>
      </c>
      <c r="AQ14" s="296">
        <v>2467</v>
      </c>
      <c r="AR14" s="297">
        <v>12.5</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528</v>
      </c>
      <c r="AL15" s="1193"/>
      <c r="AM15" s="1193"/>
      <c r="AN15" s="1194"/>
      <c r="AO15" s="295">
        <v>293031</v>
      </c>
      <c r="AP15" s="295">
        <v>2865</v>
      </c>
      <c r="AQ15" s="296">
        <v>2256</v>
      </c>
      <c r="AR15" s="297">
        <v>27</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529</v>
      </c>
      <c r="AL16" s="1196"/>
      <c r="AM16" s="1196"/>
      <c r="AN16" s="1197"/>
      <c r="AO16" s="295">
        <v>-765496</v>
      </c>
      <c r="AP16" s="295">
        <v>-7485</v>
      </c>
      <c r="AQ16" s="296">
        <v>-5580</v>
      </c>
      <c r="AR16" s="297">
        <v>34.1</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181</v>
      </c>
      <c r="AL17" s="1196"/>
      <c r="AM17" s="1196"/>
      <c r="AN17" s="1197"/>
      <c r="AO17" s="295">
        <v>8324097</v>
      </c>
      <c r="AP17" s="295">
        <v>81389</v>
      </c>
      <c r="AQ17" s="296">
        <v>73049</v>
      </c>
      <c r="AR17" s="297">
        <v>11.4</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530</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531</v>
      </c>
      <c r="AP20" s="303" t="s">
        <v>532</v>
      </c>
      <c r="AQ20" s="304" t="s">
        <v>533</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534</v>
      </c>
      <c r="AL21" s="1188"/>
      <c r="AM21" s="1188"/>
      <c r="AN21" s="1189"/>
      <c r="AO21" s="307">
        <v>7.27</v>
      </c>
      <c r="AP21" s="308">
        <v>7.09</v>
      </c>
      <c r="AQ21" s="309">
        <v>0.18</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535</v>
      </c>
      <c r="AL22" s="1188"/>
      <c r="AM22" s="1188"/>
      <c r="AN22" s="1189"/>
      <c r="AO22" s="312">
        <v>99.9</v>
      </c>
      <c r="AP22" s="313">
        <v>98.2</v>
      </c>
      <c r="AQ22" s="314">
        <v>1.7</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536</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537</v>
      </c>
      <c r="AO27" s="273"/>
      <c r="AP27" s="273"/>
      <c r="AQ27" s="273"/>
      <c r="AR27" s="273"/>
      <c r="AS27" s="273"/>
      <c r="AT27" s="273"/>
    </row>
    <row r="28" spans="1:46" ht="17.25" x14ac:dyDescent="0.15">
      <c r="A28" s="274" t="s">
        <v>538</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539</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516</v>
      </c>
      <c r="AP30" s="283"/>
      <c r="AQ30" s="284" t="s">
        <v>517</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518</v>
      </c>
      <c r="AQ31" s="290" t="s">
        <v>519</v>
      </c>
      <c r="AR31" s="291" t="s">
        <v>520</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540</v>
      </c>
      <c r="AL32" s="1204"/>
      <c r="AM32" s="1204"/>
      <c r="AN32" s="1205"/>
      <c r="AO32" s="322">
        <v>6063889</v>
      </c>
      <c r="AP32" s="322">
        <v>59289</v>
      </c>
      <c r="AQ32" s="323">
        <v>45137</v>
      </c>
      <c r="AR32" s="324">
        <v>31.4</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541</v>
      </c>
      <c r="AL33" s="1204"/>
      <c r="AM33" s="1204"/>
      <c r="AN33" s="1205"/>
      <c r="AO33" s="322" t="s">
        <v>526</v>
      </c>
      <c r="AP33" s="322" t="s">
        <v>526</v>
      </c>
      <c r="AQ33" s="323" t="s">
        <v>526</v>
      </c>
      <c r="AR33" s="324" t="s">
        <v>526</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542</v>
      </c>
      <c r="AL34" s="1204"/>
      <c r="AM34" s="1204"/>
      <c r="AN34" s="1205"/>
      <c r="AO34" s="322">
        <v>20000</v>
      </c>
      <c r="AP34" s="322">
        <v>196</v>
      </c>
      <c r="AQ34" s="323">
        <v>20</v>
      </c>
      <c r="AR34" s="324">
        <v>880</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543</v>
      </c>
      <c r="AL35" s="1204"/>
      <c r="AM35" s="1204"/>
      <c r="AN35" s="1205"/>
      <c r="AO35" s="322">
        <v>1780455</v>
      </c>
      <c r="AP35" s="322">
        <v>17408</v>
      </c>
      <c r="AQ35" s="323">
        <v>12921</v>
      </c>
      <c r="AR35" s="324">
        <v>34.700000000000003</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544</v>
      </c>
      <c r="AL36" s="1204"/>
      <c r="AM36" s="1204"/>
      <c r="AN36" s="1205"/>
      <c r="AO36" s="322">
        <v>364818</v>
      </c>
      <c r="AP36" s="322">
        <v>3567</v>
      </c>
      <c r="AQ36" s="323">
        <v>1263</v>
      </c>
      <c r="AR36" s="324">
        <v>182.4</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545</v>
      </c>
      <c r="AL37" s="1204"/>
      <c r="AM37" s="1204"/>
      <c r="AN37" s="1205"/>
      <c r="AO37" s="322">
        <v>208135</v>
      </c>
      <c r="AP37" s="322">
        <v>2035</v>
      </c>
      <c r="AQ37" s="323">
        <v>931</v>
      </c>
      <c r="AR37" s="324">
        <v>118.6</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546</v>
      </c>
      <c r="AL38" s="1207"/>
      <c r="AM38" s="1207"/>
      <c r="AN38" s="1208"/>
      <c r="AO38" s="325" t="s">
        <v>526</v>
      </c>
      <c r="AP38" s="325" t="s">
        <v>526</v>
      </c>
      <c r="AQ38" s="326">
        <v>2</v>
      </c>
      <c r="AR38" s="314" t="s">
        <v>526</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547</v>
      </c>
      <c r="AL39" s="1207"/>
      <c r="AM39" s="1207"/>
      <c r="AN39" s="1208"/>
      <c r="AO39" s="322">
        <v>-711780</v>
      </c>
      <c r="AP39" s="322">
        <v>-6959</v>
      </c>
      <c r="AQ39" s="323">
        <v>-4436</v>
      </c>
      <c r="AR39" s="324">
        <v>56.9</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548</v>
      </c>
      <c r="AL40" s="1204"/>
      <c r="AM40" s="1204"/>
      <c r="AN40" s="1205"/>
      <c r="AO40" s="322">
        <v>-5038043</v>
      </c>
      <c r="AP40" s="322">
        <v>-49259</v>
      </c>
      <c r="AQ40" s="323">
        <v>-39263</v>
      </c>
      <c r="AR40" s="324">
        <v>25.5</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293</v>
      </c>
      <c r="AL41" s="1210"/>
      <c r="AM41" s="1210"/>
      <c r="AN41" s="1211"/>
      <c r="AO41" s="322">
        <v>2687474</v>
      </c>
      <c r="AP41" s="322">
        <v>26277</v>
      </c>
      <c r="AQ41" s="323">
        <v>16574</v>
      </c>
      <c r="AR41" s="324">
        <v>58.5</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549</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550</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551</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516</v>
      </c>
      <c r="AN49" s="1200" t="s">
        <v>552</v>
      </c>
      <c r="AO49" s="1201"/>
      <c r="AP49" s="1201"/>
      <c r="AQ49" s="1201"/>
      <c r="AR49" s="120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553</v>
      </c>
      <c r="AO50" s="339" t="s">
        <v>554</v>
      </c>
      <c r="AP50" s="340" t="s">
        <v>555</v>
      </c>
      <c r="AQ50" s="341" t="s">
        <v>556</v>
      </c>
      <c r="AR50" s="342" t="s">
        <v>557</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558</v>
      </c>
      <c r="AL51" s="335"/>
      <c r="AM51" s="343">
        <v>9378320</v>
      </c>
      <c r="AN51" s="344">
        <v>88846</v>
      </c>
      <c r="AO51" s="345">
        <v>38.700000000000003</v>
      </c>
      <c r="AP51" s="346">
        <v>50840</v>
      </c>
      <c r="AQ51" s="347">
        <v>16.899999999999999</v>
      </c>
      <c r="AR51" s="348">
        <v>21.8</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559</v>
      </c>
      <c r="AM52" s="351">
        <v>5622083</v>
      </c>
      <c r="AN52" s="352">
        <v>53261</v>
      </c>
      <c r="AO52" s="353">
        <v>44.5</v>
      </c>
      <c r="AP52" s="354">
        <v>25367</v>
      </c>
      <c r="AQ52" s="355">
        <v>9.1</v>
      </c>
      <c r="AR52" s="356">
        <v>35.4</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560</v>
      </c>
      <c r="AL53" s="335"/>
      <c r="AM53" s="343">
        <v>10725989</v>
      </c>
      <c r="AN53" s="344">
        <v>102428</v>
      </c>
      <c r="AO53" s="345">
        <v>15.3</v>
      </c>
      <c r="AP53" s="346">
        <v>53605</v>
      </c>
      <c r="AQ53" s="347">
        <v>5.4</v>
      </c>
      <c r="AR53" s="348">
        <v>9.9</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559</v>
      </c>
      <c r="AM54" s="351">
        <v>5209615</v>
      </c>
      <c r="AN54" s="352">
        <v>49749</v>
      </c>
      <c r="AO54" s="353">
        <v>-6.6</v>
      </c>
      <c r="AP54" s="354">
        <v>28343</v>
      </c>
      <c r="AQ54" s="355">
        <v>11.7</v>
      </c>
      <c r="AR54" s="356">
        <v>-18.3</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561</v>
      </c>
      <c r="AL55" s="335"/>
      <c r="AM55" s="343">
        <v>5791732</v>
      </c>
      <c r="AN55" s="344">
        <v>55714</v>
      </c>
      <c r="AO55" s="345">
        <v>-45.6</v>
      </c>
      <c r="AP55" s="346">
        <v>58051</v>
      </c>
      <c r="AQ55" s="347">
        <v>8.3000000000000007</v>
      </c>
      <c r="AR55" s="348">
        <v>-53.9</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559</v>
      </c>
      <c r="AM56" s="351">
        <v>3441698</v>
      </c>
      <c r="AN56" s="352">
        <v>33108</v>
      </c>
      <c r="AO56" s="353">
        <v>-33.4</v>
      </c>
      <c r="AP56" s="354">
        <v>32143</v>
      </c>
      <c r="AQ56" s="355">
        <v>13.4</v>
      </c>
      <c r="AR56" s="356">
        <v>-46.8</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562</v>
      </c>
      <c r="AL57" s="335"/>
      <c r="AM57" s="343">
        <v>7334935</v>
      </c>
      <c r="AN57" s="344">
        <v>71239</v>
      </c>
      <c r="AO57" s="345">
        <v>27.9</v>
      </c>
      <c r="AP57" s="346">
        <v>65942</v>
      </c>
      <c r="AQ57" s="347">
        <v>13.6</v>
      </c>
      <c r="AR57" s="348">
        <v>14.3</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559</v>
      </c>
      <c r="AM58" s="351">
        <v>5180408</v>
      </c>
      <c r="AN58" s="352">
        <v>50314</v>
      </c>
      <c r="AO58" s="353">
        <v>52</v>
      </c>
      <c r="AP58" s="354">
        <v>32778</v>
      </c>
      <c r="AQ58" s="355">
        <v>2</v>
      </c>
      <c r="AR58" s="356">
        <v>50</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563</v>
      </c>
      <c r="AL59" s="335"/>
      <c r="AM59" s="343">
        <v>8070105</v>
      </c>
      <c r="AN59" s="344">
        <v>78905</v>
      </c>
      <c r="AO59" s="345">
        <v>10.8</v>
      </c>
      <c r="AP59" s="346">
        <v>68655</v>
      </c>
      <c r="AQ59" s="347">
        <v>4.0999999999999996</v>
      </c>
      <c r="AR59" s="348">
        <v>6.7</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559</v>
      </c>
      <c r="AM60" s="351">
        <v>5085003</v>
      </c>
      <c r="AN60" s="352">
        <v>49718</v>
      </c>
      <c r="AO60" s="353">
        <v>-1.2</v>
      </c>
      <c r="AP60" s="354">
        <v>32316</v>
      </c>
      <c r="AQ60" s="355">
        <v>-1.4</v>
      </c>
      <c r="AR60" s="356">
        <v>0.2</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564</v>
      </c>
      <c r="AL61" s="357"/>
      <c r="AM61" s="358">
        <v>8260216</v>
      </c>
      <c r="AN61" s="359">
        <v>79426</v>
      </c>
      <c r="AO61" s="360">
        <v>9.4</v>
      </c>
      <c r="AP61" s="361">
        <v>59419</v>
      </c>
      <c r="AQ61" s="362">
        <v>9.6999999999999993</v>
      </c>
      <c r="AR61" s="348">
        <v>-0.3</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559</v>
      </c>
      <c r="AM62" s="351">
        <v>4907761</v>
      </c>
      <c r="AN62" s="352">
        <v>47230</v>
      </c>
      <c r="AO62" s="353">
        <v>11.1</v>
      </c>
      <c r="AP62" s="354">
        <v>30189</v>
      </c>
      <c r="AQ62" s="355">
        <v>7</v>
      </c>
      <c r="AR62" s="356">
        <v>4.0999999999999996</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6/JPAQ5GTBT2OpqS7PSdI82Uo2sSdPl1FuWJRYzEv8O+OkqopkaqPHkn6CzIMnBQuoSx3gSnHv8uGxYXT66POw==" saltValue="EhGRZZgv607RkONGeCXaC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election activeCell="AD99" sqref="AD99"/>
    </sheetView>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566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3ivROumDDAv+g5d/MoMTj6Oc11qwK06GT1/UxughacRZDcBrPNyD7oNMIT1AtQ7mnOtH6gA5LJwfA5ZvZFw/cg==" saltValue="FLvCfucYB3oDC/MiozPcY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64" zoomScale="80" zoomScaleNormal="80" zoomScaleSheetLayoutView="55" workbookViewId="0">
      <selection activeCell="BL19" sqref="BL19"/>
    </sheetView>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567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YVG2cufBDKZQWb1eRNUkkMefW1YYrNEYKDXpHvCs8kBE7VzqpxUom/wzB+nIJi09eQ+1vAVZoL/xYR8BFtCU7g==" saltValue="yHcdyOk4OsThUcv+GA25P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G28" zoomScaleSheetLayoutView="100" workbookViewId="0">
      <selection activeCell="L44" sqref="L44"/>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568</v>
      </c>
      <c r="G46" s="8" t="s">
        <v>569</v>
      </c>
      <c r="H46" s="8" t="s">
        <v>570</v>
      </c>
      <c r="I46" s="8" t="s">
        <v>571</v>
      </c>
      <c r="J46" s="9" t="s">
        <v>572</v>
      </c>
    </row>
    <row r="47" spans="2:10" ht="57.75" customHeight="1" x14ac:dyDescent="0.15">
      <c r="B47" s="10"/>
      <c r="C47" s="1212" t="s">
        <v>3</v>
      </c>
      <c r="D47" s="1212"/>
      <c r="E47" s="1213"/>
      <c r="F47" s="11">
        <v>14.11</v>
      </c>
      <c r="G47" s="12">
        <v>18.05</v>
      </c>
      <c r="H47" s="12">
        <v>17.600000000000001</v>
      </c>
      <c r="I47" s="12">
        <v>18.23</v>
      </c>
      <c r="J47" s="13">
        <v>17.34</v>
      </c>
    </row>
    <row r="48" spans="2:10" ht="57.75" customHeight="1" x14ac:dyDescent="0.15">
      <c r="B48" s="14"/>
      <c r="C48" s="1214" t="s">
        <v>4</v>
      </c>
      <c r="D48" s="1214"/>
      <c r="E48" s="1215"/>
      <c r="F48" s="15">
        <v>5.16</v>
      </c>
      <c r="G48" s="16">
        <v>4.97</v>
      </c>
      <c r="H48" s="16">
        <v>8.07</v>
      </c>
      <c r="I48" s="16">
        <v>5.16</v>
      </c>
      <c r="J48" s="17">
        <v>5.63</v>
      </c>
    </row>
    <row r="49" spans="2:10" ht="57.75" customHeight="1" thickBot="1" x14ac:dyDescent="0.2">
      <c r="B49" s="18"/>
      <c r="C49" s="1216" t="s">
        <v>5</v>
      </c>
      <c r="D49" s="1216"/>
      <c r="E49" s="1217"/>
      <c r="F49" s="19">
        <v>3.78</v>
      </c>
      <c r="G49" s="20" t="s">
        <v>573</v>
      </c>
      <c r="H49" s="20" t="s">
        <v>574</v>
      </c>
      <c r="I49" s="20" t="s">
        <v>575</v>
      </c>
      <c r="J49" s="21" t="s">
        <v>576</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pJD499AWtFKgEUfbpjD1l0bbsrVjNMy6Y1DDi07g1fzvJDv4OU8T4Bh81cKcuYTbZw+CQs4MzaO8DviX4yrzdQ==" saltValue="pC1f9yED5vWiWsii37Jjl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Windows ユーザー</cp:lastModifiedBy>
  <cp:lastPrinted>2019-10-28T06:37:01Z</cp:lastPrinted>
  <dcterms:created xsi:type="dcterms:W3CDTF">2019-02-14T04:13:51Z</dcterms:created>
  <dcterms:modified xsi:type="dcterms:W3CDTF">2019-10-28T06:37:24Z</dcterms:modified>
  <cp:category/>
</cp:coreProperties>
</file>