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0" windowWidth="20145" windowHeight="12645" tabRatio="711" activeTab="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 name="公会計指標分析・財政指標組合せ分析表" sheetId="18" r:id="rId14"/>
    <sheet name="施設類型別ストック情報分析表①" sheetId="19" r:id="rId15"/>
    <sheet name="施設類型別ストック情報分析表②" sheetId="20" r:id="rId16"/>
  </sheets>
  <externalReferences>
    <externalReference r:id="rId17"/>
  </externalReferences>
  <calcPr calcId="145621"/>
</workbook>
</file>

<file path=xl/calcChain.xml><?xml version="1.0" encoding="utf-8"?>
<calcChain xmlns="http://schemas.openxmlformats.org/spreadsheetml/2006/main">
  <c r="BG37" i="9" l="1"/>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BE41" i="9"/>
  <c r="AM41" i="9"/>
  <c r="U41" i="9"/>
  <c r="C41" i="9"/>
  <c r="BE40" i="9"/>
  <c r="AM40" i="9"/>
  <c r="U40" i="9"/>
  <c r="C40" i="9"/>
  <c r="BE39" i="9"/>
  <c r="AM39" i="9"/>
  <c r="U39" i="9"/>
  <c r="C39" i="9"/>
  <c r="BE38" i="9"/>
  <c r="AM38" i="9"/>
  <c r="U38" i="9"/>
  <c r="AM37" i="9"/>
  <c r="U37" i="9"/>
  <c r="AM36" i="9"/>
  <c r="C35" i="9"/>
  <c r="C36" i="9" s="1"/>
  <c r="CO34" i="9"/>
  <c r="CO35" i="9" s="1"/>
  <c r="CO36" i="9" s="1"/>
  <c r="CO37" i="9" s="1"/>
  <c r="CO38" i="9" s="1"/>
  <c r="CO39" i="9" s="1"/>
  <c r="CO40" i="9" s="1"/>
  <c r="CO41" i="9" s="1"/>
  <c r="BW34" i="9"/>
  <c r="BW35" i="9" s="1"/>
  <c r="BW36" i="9" s="1"/>
  <c r="BW37" i="9" s="1"/>
  <c r="BW38" i="9" s="1"/>
  <c r="BW39" i="9" s="1"/>
  <c r="BW40" i="9" s="1"/>
  <c r="BW41" i="9" s="1"/>
  <c r="BW42" i="9" s="1"/>
  <c r="BW43" i="9" s="1"/>
  <c r="C34" i="9"/>
  <c r="C37" i="9" l="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s="1"/>
  <c r="AM35" i="9" l="1"/>
  <c r="BE34" i="9" s="1"/>
  <c r="BE35" i="9" s="1"/>
  <c r="BE36" i="9" s="1"/>
  <c r="BE37" i="9" s="1"/>
</calcChain>
</file>

<file path=xl/sharedStrings.xml><?xml version="1.0" encoding="utf-8"?>
<sst xmlns="http://schemas.openxmlformats.org/spreadsheetml/2006/main" count="1093" uniqueCount="582">
  <si>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</si>
  <si>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</si>
  <si>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</si>
  <si>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</si>
  <si>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</si>
  <si>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</si>
  <si>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</si>
  <si>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</si>
  <si>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</si>
  <si>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</si>
  <si>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</si>
  <si>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</si>
  <si>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</si>
  <si>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</si>
  <si>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</si>
  <si>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</si>
  <si>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</si>
  <si>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</si>
  <si>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</si>
  <si>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</si>
  <si>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</si>
  <si>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</si>
  <si>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</si>
  <si>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</si>
  <si>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</si>
  <si>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</si>
  <si>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</si>
  <si>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</si>
  <si>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</si>
  <si>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</si>
  <si>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</si>
  <si>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</si>
  <si>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</si>
  <si>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</si>
  <si>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</si>
  <si>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</si>
  <si>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</si>
  <si>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</si>
  <si>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</si>
  <si>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</si>
  <si>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</si>
  <si>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</si>
  <si>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</si>
  <si>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</si>
  <si>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</si>
  <si>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</si>
  <si>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</si>
  <si>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</si>
  <si>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</si>
  <si>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</si>
  <si>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</si>
  <si>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</si>
  <si>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</si>
  <si>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</si>
  <si>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</si>
  <si>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</si>
  <si>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</si>
  <si>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</si>
  <si>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</si>
  <si>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</si>
  <si>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</si>
  <si>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</si>
  <si>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</si>
  <si>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</si>
  <si>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</si>
  <si>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</si>
  <si>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</si>
  <si>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</si>
  <si>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</si>
  <si>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</si>
  <si>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</si>
  <si>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</si>
  <si>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</si>
  <si>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</si>
  <si>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</si>
  <si>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</si>
  <si>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</si>
  <si>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</si>
  <si>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</si>
  <si>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</si>
  <si>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</si>
  <si>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</si>
  <si>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津山市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</si>
  <si>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</si>
  <si>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</si>
  <si>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</si>
  <si>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</si>
  <si>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</si>
  <si>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</si>
  <si>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</si>
  <si>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</si>
  <si>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</si>
  <si>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</si>
  <si>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</si>
  <si>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</si>
  <si>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</si>
  <si>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</si>
  <si>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</si>
  <si>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</si>
  <si>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</si>
  <si>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</si>
  <si>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</si>
  <si>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</si>
  <si>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</si>
  <si>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</si>
  <si>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</si>
  <si>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</si>
  <si>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</si>
  <si>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</si>
  <si>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</si>
  <si>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</si>
  <si>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</si>
  <si>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</si>
  <si>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</si>
  <si>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</si>
  <si>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</si>
  <si>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</si>
  <si>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</si>
  <si>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</si>
  <si>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</si>
  <si>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</si>
  <si>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</si>
  <si>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</si>
  <si>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</si>
  <si>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</si>
  <si>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</si>
  <si>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</si>
  <si>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</si>
  <si>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</si>
  <si>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</si>
  <si>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</si>
  <si>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</si>
  <si>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</si>
  <si>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</si>
  <si>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</si>
  <si>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</si>
  <si>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</si>
  <si>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</si>
  <si>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</si>
  <si>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</si>
  <si>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</si>
  <si>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</si>
  <si>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</si>
  <si>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</si>
  <si>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</si>
  <si>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</si>
  <si>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</si>
  <si>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</si>
  <si>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</si>
  <si>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</si>
  <si>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</si>
  <si>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</si>
  <si>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</si>
  <si>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</si>
  <si>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</si>
  <si>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</si>
  <si>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</si>
  <si>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</si>
  <si>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</si>
  <si>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</si>
  <si>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</si>
  <si>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</si>
  <si>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</si>
  <si>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</si>
  <si>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</si>
  <si>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</si>
  <si>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</si>
  <si>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</si>
  <si>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</si>
  <si>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</si>
  <si>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</si>
  <si>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</si>
  <si>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</si>
  <si>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</si>
  <si>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</si>
  <si>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</si>
  <si>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</si>
  <si>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</si>
  <si>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</si>
  <si>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</si>
  <si>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</si>
  <si>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</si>
  <si>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</si>
  <si>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</si>
  <si>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</si>
  <si>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</si>
  <si>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</si>
  <si>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</si>
  <si>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</si>
  <si>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</si>
  <si>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</si>
  <si>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</si>
  <si>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</si>
  <si>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</si>
  <si>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</si>
  <si>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岡山県津山市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</si>
  <si>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</si>
  <si>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</si>
  <si>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</si>
  <si>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</si>
  <si>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</si>
  <si>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</si>
  <si>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</si>
  <si>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</si>
  <si>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</si>
  <si>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</si>
  <si>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</si>
  <si>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</si>
  <si>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</si>
  <si>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</si>
  <si>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</si>
  <si>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</si>
  <si>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</si>
  <si>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</si>
  <si>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</si>
  <si>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</si>
  <si>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</si>
  <si>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</si>
  <si>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</si>
  <si>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</si>
  <si>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</si>
  <si>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</si>
  <si>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</si>
  <si>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</si>
  <si>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</si>
  <si>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</si>
  <si>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</si>
  <si>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</si>
  <si>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</si>
  <si>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</si>
  <si>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</si>
  <si>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</si>
  <si>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</si>
  <si>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</si>
  <si>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</si>
  <si>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</si>
  <si>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</si>
  <si>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</si>
  <si>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</si>
  <si>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</si>
  <si>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</si>
  <si>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</si>
  <si>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</si>
  <si>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</si>
  <si>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</si>
  <si>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</si>
  <si>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</si>
  <si>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</si>
  <si>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</si>
  <si>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</si>
  <si>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</si>
  <si>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</si>
  <si>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</si>
  <si>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</si>
  <si>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</si>
  <si>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</si>
  <si>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</si>
  <si>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</si>
  <si>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</si>
  <si>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</si>
  <si>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</si>
  <si>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</si>
  <si>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</si>
  <si>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</si>
  <si>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</si>
  <si>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</si>
  <si>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</si>
  <si>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</si>
  <si>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</si>
  <si>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</si>
  <si>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</si>
  <si>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</si>
  <si>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</si>
  <si>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</si>
  <si>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</si>
  <si>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</si>
  <si>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</si>
  <si>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</si>
  <si>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</si>
  <si>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</si>
  <si>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</si>
  <si>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</si>
  <si>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</si>
  <si>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</si>
  <si>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</si>
  <si>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</si>
  <si>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</si>
  <si>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</si>
  <si>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</si>
  <si>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</si>
  <si>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</si>
  <si>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</si>
  <si>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</si>
  <si>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</si>
  <si>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</si>
  <si>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</si>
  <si>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</si>
  <si>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</si>
  <si>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</si>
  <si>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</si>
  <si>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</si>
  <si>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</si>
  <si>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</si>
  <si>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</si>
  <si>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</si>
  <si>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</si>
  <si>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</si>
  <si>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</si>
  <si>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</si>
  <si>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</si>
  <si>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</si>
  <si>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</si>
  <si>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</si>
  <si>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</si>
  <si>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</si>
  <si>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</si>
  <si>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と畜場</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</si>
  <si>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</si>
  <si>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</si>
  <si>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</si>
  <si>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</si>
  <si>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</si>
  <si>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</si>
  <si>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</si>
  <si>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</si>
  <si>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</si>
  <si>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</si>
  <si>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</si>
  <si>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</si>
  <si>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</si>
  <si>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</si>
  <si>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</si>
  <si>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</si>
  <si>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</si>
  <si>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</si>
  <si>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</si>
  <si>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</si>
  <si>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</si>
  <si>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</si>
  <si>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</si>
  <si>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</si>
  <si>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</si>
  <si>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</si>
  <si>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</si>
  <si>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岡山県津山市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</si>
  <si>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</si>
  <si>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</si>
  <si>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</si>
  <si>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</si>
  <si>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</si>
  <si>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</si>
  <si>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</si>
  <si>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</si>
  <si>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</si>
  <si>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</si>
  <si>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</si>
  <si>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</si>
  <si>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</si>
  <si>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</si>
  <si>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</si>
  <si>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</si>
  <si>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</si>
  <si>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</si>
  <si>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</si>
  <si>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</si>
  <si>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磯野計記念奨学金特別会計</t>
    <phoneticPr fontId="5"/>
  </si>
  <si>
    <t>公共用地取得事業特別会計</t>
    <phoneticPr fontId="5"/>
  </si>
  <si>
    <t>奨学金特別会計</t>
    <phoneticPr fontId="5"/>
  </si>
  <si>
    <t>土地開発公社清算事業特別会計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</si>
  <si>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</si>
  <si>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</si>
  <si>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</si>
  <si>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</si>
  <si>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</si>
  <si>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</si>
  <si>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</si>
  <si>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</si>
  <si>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</si>
  <si>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</si>
  <si>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</si>
  <si>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</si>
  <si>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</si>
  <si>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</si>
  <si>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</si>
  <si>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</si>
  <si>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津山市水道事業会計</t>
    <phoneticPr fontId="5"/>
  </si>
  <si>
    <t>法適用企業</t>
    <phoneticPr fontId="5"/>
  </si>
  <si>
    <t>津山市工業用水道事業会計</t>
    <phoneticPr fontId="5"/>
  </si>
  <si>
    <t>簡易水道事業特別会計</t>
    <phoneticPr fontId="5"/>
  </si>
  <si>
    <t>法非適用企業</t>
    <phoneticPr fontId="5"/>
  </si>
  <si>
    <t>食肉処理センター特別会計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</si>
  <si>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</si>
  <si>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</si>
  <si>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</si>
  <si>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</si>
  <si>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</si>
  <si>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</si>
  <si>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</si>
  <si>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</si>
  <si>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</si>
  <si>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</si>
  <si>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</si>
  <si>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</si>
  <si>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</si>
  <si>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</si>
  <si>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</si>
  <si>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</si>
  <si>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</si>
  <si>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</si>
  <si>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</si>
  <si>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</si>
  <si>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</si>
  <si>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</si>
  <si>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</si>
  <si>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</si>
  <si>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</si>
  <si>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</si>
  <si>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</si>
  <si>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</si>
  <si>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</si>
  <si>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</si>
  <si>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</si>
  <si>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</si>
  <si>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</si>
  <si>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</si>
  <si>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</si>
  <si>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</si>
  <si>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</si>
  <si>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</si>
  <si>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</si>
  <si>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</si>
  <si>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</si>
  <si>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</si>
  <si>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</si>
  <si>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</si>
  <si>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</si>
  <si>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</si>
  <si>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</si>
  <si>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</si>
  <si>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</si>
  <si>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</si>
  <si>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</si>
  <si>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</si>
  <si>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</si>
  <si>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</si>
  <si>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</si>
  <si>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</si>
  <si>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</si>
  <si>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</si>
  <si>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</si>
  <si>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</si>
  <si>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</si>
  <si>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</si>
  <si>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</si>
  <si>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</si>
  <si>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</si>
  <si>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</si>
  <si>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</si>
  <si>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</si>
  <si>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</si>
  <si>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</si>
  <si>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</si>
  <si>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</si>
  <si>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</si>
  <si>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</si>
  <si>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</si>
  <si>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</si>
  <si>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</si>
  <si>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</si>
  <si>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</si>
  <si>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</si>
  <si>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</si>
  <si>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</si>
  <si>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</si>
  <si>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</si>
  <si>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</si>
  <si>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</si>
  <si>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</si>
  <si>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</si>
  <si>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</si>
  <si>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</si>
  <si>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</si>
  <si>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</si>
  <si>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</si>
  <si>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</si>
  <si>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</si>
  <si>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</si>
  <si>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</si>
  <si>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</si>
  <si>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</si>
  <si>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</si>
  <si>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</si>
  <si>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</si>
  <si>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</si>
  <si>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</si>
  <si>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</si>
  <si>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</si>
  <si>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</si>
  <si>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</si>
  <si>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</si>
  <si>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</si>
  <si>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</si>
  <si>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</si>
  <si>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</si>
  <si>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</si>
  <si>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</si>
  <si>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</si>
  <si>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</si>
  <si>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</si>
  <si>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</si>
  <si>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</si>
  <si>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</si>
  <si>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</si>
  <si>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</si>
  <si>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</si>
  <si>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</si>
  <si>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</si>
  <si>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</si>
  <si>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</si>
  <si>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</si>
  <si>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</si>
  <si>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</si>
  <si>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</si>
  <si>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</si>
  <si>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</si>
  <si>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</si>
  <si>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</si>
  <si>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</si>
  <si>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6.92</t>
  </si>
  <si>
    <t>▲ 0.00</t>
  </si>
  <si>
    <t>▲ 0.46</t>
  </si>
  <si>
    <t>▲ 6.28</t>
  </si>
  <si>
    <t>津山市水道事業会計</t>
  </si>
  <si>
    <t>一般会計</t>
  </si>
  <si>
    <t>国民健康保険特別会計</t>
  </si>
  <si>
    <t>介護保険特別会計</t>
  </si>
  <si>
    <t>津山市工業用水道事業会計</t>
  </si>
  <si>
    <t>後期高齢者医療特別会計</t>
  </si>
  <si>
    <t>下水道事業特別会計</t>
  </si>
  <si>
    <t>農業集落排水事業特別会計</t>
  </si>
  <si>
    <t>その他会計（赤字）</t>
  </si>
  <si>
    <t>その他会計（黒字）</t>
  </si>
  <si>
    <t>津山広域事務組合　一般会計</t>
    <rPh sb="0" eb="2">
      <t>ツヤマ</t>
    </rPh>
    <rPh sb="2" eb="4">
      <t>コウイキ</t>
    </rPh>
    <rPh sb="4" eb="6">
      <t>ジム</t>
    </rPh>
    <rPh sb="6" eb="8">
      <t>クミアイ</t>
    </rPh>
    <rPh sb="9" eb="11">
      <t>イッパン</t>
    </rPh>
    <rPh sb="11" eb="13">
      <t>カイケイ</t>
    </rPh>
    <phoneticPr fontId="24"/>
  </si>
  <si>
    <t>津山広域事務組合　ふるさと振興事業特別会計</t>
    <rPh sb="0" eb="2">
      <t>ツヤマ</t>
    </rPh>
    <rPh sb="2" eb="4">
      <t>コウイキ</t>
    </rPh>
    <rPh sb="4" eb="6">
      <t>ジム</t>
    </rPh>
    <rPh sb="6" eb="8">
      <t>クミアイ</t>
    </rPh>
    <rPh sb="13" eb="15">
      <t>シンコウ</t>
    </rPh>
    <rPh sb="15" eb="17">
      <t>ジギョウ</t>
    </rPh>
    <rPh sb="17" eb="19">
      <t>トクベツ</t>
    </rPh>
    <rPh sb="19" eb="21">
      <t>カイケイ</t>
    </rPh>
    <phoneticPr fontId="24"/>
  </si>
  <si>
    <t>勝田郡老人福祉施設組合　一般会計</t>
  </si>
  <si>
    <t>勝田郡老人福祉施設組合　訪問介護事業所会計</t>
    <rPh sb="0" eb="3">
      <t>カツタグン</t>
    </rPh>
    <rPh sb="3" eb="5">
      <t>ロウジン</t>
    </rPh>
    <rPh sb="5" eb="7">
      <t>フクシ</t>
    </rPh>
    <rPh sb="7" eb="9">
      <t>シセツ</t>
    </rPh>
    <rPh sb="9" eb="11">
      <t>クミアイ</t>
    </rPh>
    <rPh sb="12" eb="14">
      <t>ホウモン</t>
    </rPh>
    <rPh sb="14" eb="16">
      <t>カイゴ</t>
    </rPh>
    <rPh sb="16" eb="19">
      <t>ジギョウショ</t>
    </rPh>
    <rPh sb="19" eb="21">
      <t>カイケイ</t>
    </rPh>
    <phoneticPr fontId="24"/>
  </si>
  <si>
    <t>久米老人ホーム組合　一般会計</t>
    <rPh sb="0" eb="2">
      <t>クメ</t>
    </rPh>
    <rPh sb="2" eb="4">
      <t>ロウジン</t>
    </rPh>
    <rPh sb="7" eb="9">
      <t>クミアイ</t>
    </rPh>
    <rPh sb="10" eb="12">
      <t>イッパン</t>
    </rPh>
    <rPh sb="12" eb="14">
      <t>カイケイ</t>
    </rPh>
    <phoneticPr fontId="24"/>
  </si>
  <si>
    <t>久米老人ホーム組合　指定訪問介護事業特別会計</t>
    <rPh sb="0" eb="2">
      <t>クメ</t>
    </rPh>
    <rPh sb="2" eb="4">
      <t>ロウジン</t>
    </rPh>
    <rPh sb="7" eb="9">
      <t>クミアイ</t>
    </rPh>
    <rPh sb="10" eb="12">
      <t>シテイ</t>
    </rPh>
    <rPh sb="12" eb="14">
      <t>ホウモン</t>
    </rPh>
    <rPh sb="14" eb="16">
      <t>カイゴ</t>
    </rPh>
    <rPh sb="16" eb="18">
      <t>ジギョウ</t>
    </rPh>
    <rPh sb="18" eb="20">
      <t>トクベツ</t>
    </rPh>
    <rPh sb="20" eb="22">
      <t>カイケイ</t>
    </rPh>
    <phoneticPr fontId="24"/>
  </si>
  <si>
    <t>津山圏域資源循環施設組合　一般会計</t>
    <rPh sb="0" eb="2">
      <t>ツヤマ</t>
    </rPh>
    <rPh sb="2" eb="4">
      <t>ケンイキ</t>
    </rPh>
    <rPh sb="4" eb="6">
      <t>シゲン</t>
    </rPh>
    <rPh sb="6" eb="8">
      <t>ジュンカン</t>
    </rPh>
    <rPh sb="8" eb="10">
      <t>シセツ</t>
    </rPh>
    <rPh sb="10" eb="12">
      <t>クミアイ</t>
    </rPh>
    <rPh sb="13" eb="15">
      <t>イッパン</t>
    </rPh>
    <rPh sb="15" eb="17">
      <t>カイケイ</t>
    </rPh>
    <phoneticPr fontId="24"/>
  </si>
  <si>
    <t>津山圏域衛生処理組合　一般会計</t>
    <rPh sb="11" eb="13">
      <t>イッパン</t>
    </rPh>
    <rPh sb="13" eb="15">
      <t>カイケイ</t>
    </rPh>
    <phoneticPr fontId="24"/>
  </si>
  <si>
    <t>津山圏域消防組合　一般会計</t>
    <rPh sb="9" eb="11">
      <t>イッパン</t>
    </rPh>
    <rPh sb="11" eb="13">
      <t>カイケイ</t>
    </rPh>
    <phoneticPr fontId="24"/>
  </si>
  <si>
    <t>津山地区農業共済事務組合　農業共済事業会計</t>
    <rPh sb="13" eb="15">
      <t>ノウギョウ</t>
    </rPh>
    <rPh sb="15" eb="17">
      <t>キョウサイ</t>
    </rPh>
    <rPh sb="17" eb="19">
      <t>ジギョウ</t>
    </rPh>
    <rPh sb="19" eb="21">
      <t>カイケイ</t>
    </rPh>
    <phoneticPr fontId="24"/>
  </si>
  <si>
    <t>勝英農業共済事務組合　農業共済事業会計</t>
    <rPh sb="11" eb="13">
      <t>ノウギョウ</t>
    </rPh>
    <rPh sb="13" eb="15">
      <t>キョウサイ</t>
    </rPh>
    <rPh sb="15" eb="17">
      <t>ジギョウ</t>
    </rPh>
    <rPh sb="17" eb="19">
      <t>カイケイ</t>
    </rPh>
    <phoneticPr fontId="24"/>
  </si>
  <si>
    <t>岡山県広域水道企業団</t>
  </si>
  <si>
    <t>岡山県後期高齢者広域連合　一般会計</t>
  </si>
  <si>
    <t>岡山県後期高齢者広域連合　特別会計</t>
  </si>
  <si>
    <t>岡山県市町村総合事務組合　一般会計</t>
  </si>
  <si>
    <t>岡山県市町村総合事務組合　貸付金特別会計</t>
  </si>
  <si>
    <t>岡山県市町村総合事務組合　交通災害共済特別会計</t>
  </si>
  <si>
    <t>法適用企業</t>
  </si>
  <si>
    <t>岡山県市町村総合事務組合　拠出金事業特別会計</t>
    <rPh sb="13" eb="16">
      <t>キョシュツキン</t>
    </rPh>
    <rPh sb="16" eb="18">
      <t>ジギョウ</t>
    </rPh>
    <phoneticPr fontId="2"/>
  </si>
  <si>
    <t>（財）津山市都市整備公社</t>
  </si>
  <si>
    <t>津山スポーツ振興財団</t>
  </si>
  <si>
    <t>津山文化振興財団</t>
  </si>
  <si>
    <t>津山街づくり（株）</t>
  </si>
  <si>
    <t>津山地域振興開発（株）</t>
  </si>
  <si>
    <t>（株）津山市加茂町ふるさと振興公社</t>
    <rPh sb="3" eb="6">
      <t>ツヤマシ</t>
    </rPh>
    <phoneticPr fontId="24"/>
  </si>
  <si>
    <t>（有）アグリ久米</t>
  </si>
  <si>
    <t>（財）あばグリーン公社</t>
  </si>
  <si>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</si>
  <si>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</si>
  <si>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</si>
  <si>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</si>
  <si>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</si>
  <si>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</si>
  <si>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</si>
  <si>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</si>
  <si>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</si>
  <si>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</si>
  <si>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実質公債費比率は，類似団体と比較して高い水準にあるが，過去からの起債抑制策や普通交付税の算入率が高い有利な起債を活用したことで近年は低下傾向にある。
　将来負担比率についても類似団体と比較して高い水準にあり，平成２４年度以降上昇傾向にある。上昇の主な要因は，平成２５年度において土地開発公社の清算に伴う第三セクター等改革推進債を１１３億５千万円発行したことによる地方債残高が増加したことや，平成２８年３月に完成した新ごみ処理施設の建設に伴う費用負担が今後増加するためである。これらは，本市の発展のために解決すべき長年の懸案事項に取り組んだ結果であるが，今後もこれまで以上に起債抑制等、公債費の適正化等に取り組んでいく必要がある。</t>
    <rPh sb="39" eb="41">
      <t>フツウ</t>
    </rPh>
    <rPh sb="47" eb="48">
      <t>リツ</t>
    </rPh>
    <rPh sb="49" eb="50">
      <t>タカ</t>
    </rPh>
    <rPh sb="221" eb="223">
      <t>ヒヨウ</t>
    </rPh>
    <rPh sb="223" eb="225">
      <t>フタン</t>
    </rPh>
    <rPh sb="226" eb="228">
      <t>コンゴ</t>
    </rPh>
    <rPh sb="228" eb="230">
      <t>ゾウカ</t>
    </rPh>
    <phoneticPr fontId="2"/>
  </si>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</sst>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43493</c:v>
                </c:pt>
                <c:pt idx="1">
                  <c:v>50840</c:v>
                </c:pt>
                <c:pt idx="2">
                  <c:v>53605</c:v>
                </c:pt>
                <c:pt idx="3">
                  <c:v>58051</c:v>
                </c:pt>
                <c:pt idx="4">
                  <c:v>65942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64054</c:v>
                </c:pt>
                <c:pt idx="1">
                  <c:v>88846</c:v>
                </c:pt>
                <c:pt idx="2">
                  <c:v>102428</c:v>
                </c:pt>
                <c:pt idx="3">
                  <c:v>55714</c:v>
                </c:pt>
                <c:pt idx="4">
                  <c:v>71239</c:v>
                </c:pt>
              </c:numCache>
            </c:numRef>
          </c:val>
          <c:smooth val="0"/>
        </c:ser>
        <c:dLbls>
          <c:showLegendKey val="0"/>
          <c:showVal val="0"/>
          <c:showCatName val="0"/>
          <c:showSerName val="0"/>
          <c:showPercent val="0"/>
          <c:showBubbleSize val="0"/>
        </c:dLbls>
        <c:marker val="1"/>
        <c:smooth val="0"/>
        <c:axId val="212139392"/>
        <c:axId val="208507264"/>
      </c:lineChart>
      <c:catAx>
        <c:axId val="212139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507264"/>
        <c:crosses val="autoZero"/>
        <c:auto val="1"/>
        <c:lblAlgn val="ctr"/>
        <c:lblOffset val="100"/>
        <c:tickLblSkip val="1"/>
        <c:tickMarkSkip val="1"/>
        <c:noMultiLvlLbl val="0"/>
      </c:catAx>
      <c:valAx>
        <c:axId val="208507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2139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5.21</c:v>
                </c:pt>
                <c:pt idx="1">
                  <c:v>5.16</c:v>
                </c:pt>
                <c:pt idx="2">
                  <c:v>4.97</c:v>
                </c:pt>
                <c:pt idx="3">
                  <c:v>8.07</c:v>
                </c:pt>
                <c:pt idx="4">
                  <c:v>5.16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6.97</c:v>
                </c:pt>
                <c:pt idx="1">
                  <c:v>14.11</c:v>
                </c:pt>
                <c:pt idx="2">
                  <c:v>18.05</c:v>
                </c:pt>
                <c:pt idx="3">
                  <c:v>17.600000000000001</c:v>
                </c:pt>
                <c:pt idx="4">
                  <c:v>18.23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08607488"/>
        <c:axId val="2086096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-6.92</c:v>
                </c:pt>
                <c:pt idx="1">
                  <c:v>3.78</c:v>
                </c:pt>
                <c:pt idx="2">
                  <c:v>0</c:v>
                </c:pt>
                <c:pt idx="3">
                  <c:v>-0.46</c:v>
                </c:pt>
                <c:pt idx="4">
                  <c:v>-6.28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08607488"/>
        <c:axId val="208609664"/>
      </c:lineChart>
      <c:catAx>
        <c:axId val="20860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08609664"/>
        <c:crosses val="autoZero"/>
        <c:auto val="1"/>
        <c:lblAlgn val="ctr"/>
        <c:lblOffset val="100"/>
        <c:tickLblSkip val="1"/>
        <c:tickMarkSkip val="1"/>
        <c:noMultiLvlLbl val="0"/>
      </c:catAx>
      <c:valAx>
        <c:axId val="20860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60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0.13</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津山市工業用水道事業会計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0.15</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0.24</c:v>
                </c:pt>
                <c:pt idx="2">
                  <c:v>#N/A</c:v>
                </c:pt>
                <c:pt idx="3">
                  <c:v>0.26</c:v>
                </c:pt>
                <c:pt idx="4">
                  <c:v>#N/A</c:v>
                </c:pt>
                <c:pt idx="5">
                  <c:v>0.56000000000000005</c:v>
                </c:pt>
                <c:pt idx="6">
                  <c:v>#N/A</c:v>
                </c:pt>
                <c:pt idx="7">
                  <c:v>0.79</c:v>
                </c:pt>
                <c:pt idx="8">
                  <c:v>#N/A</c:v>
                </c:pt>
                <c:pt idx="9">
                  <c:v>0.88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1.58</c:v>
                </c:pt>
                <c:pt idx="2">
                  <c:v>#N/A</c:v>
                </c:pt>
                <c:pt idx="3">
                  <c:v>0.7</c:v>
                </c:pt>
                <c:pt idx="4">
                  <c:v>#N/A</c:v>
                </c:pt>
                <c:pt idx="5">
                  <c:v>0.49</c:v>
                </c:pt>
                <c:pt idx="6">
                  <c:v>#N/A</c:v>
                </c:pt>
                <c:pt idx="7">
                  <c:v>0.01</c:v>
                </c:pt>
                <c:pt idx="8">
                  <c:v>#N/A</c:v>
                </c:pt>
                <c:pt idx="9">
                  <c:v>1.01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c:v>
                </c:pt>
                <c:pt idx="2">
                  <c:v>#N/A</c:v>
                </c:pt>
                <c:pt idx="3">
                  <c:v>5.16</c:v>
                </c:pt>
                <c:pt idx="4">
                  <c:v>#N/A</c:v>
                </c:pt>
                <c:pt idx="5">
                  <c:v>4.96</c:v>
                </c:pt>
                <c:pt idx="6">
                  <c:v>#N/A</c:v>
                </c:pt>
                <c:pt idx="7">
                  <c:v>8.06</c:v>
                </c:pt>
                <c:pt idx="8">
                  <c:v>#N/A</c:v>
                </c:pt>
                <c:pt idx="9">
                  <c:v>5.16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津山市水道事業会計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18.25</c:v>
                </c:pt>
                <c:pt idx="2">
                  <c:v>#N/A</c:v>
                </c:pt>
                <c:pt idx="3">
                  <c:v>18.579999999999998</c:v>
                </c:pt>
                <c:pt idx="4">
                  <c:v>#N/A</c:v>
                </c:pt>
                <c:pt idx="5">
                  <c:v>15.58</c:v>
                </c:pt>
                <c:pt idx="6">
                  <c:v>#N/A</c:v>
                </c:pt>
                <c:pt idx="7">
                  <c:v>13.48</c:v>
                </c:pt>
                <c:pt idx="8">
                  <c:v>#N/A</c:v>
                </c:pt>
                <c:pt idx="9">
                  <c:v>13.18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9791360"/>
        <c:axId val="219792896"/>
      </c:barChart>
      <c:catAx>
        <c:axId val="21979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9792896"/>
        <c:crosses val="autoZero"/>
        <c:auto val="1"/>
        <c:lblAlgn val="ctr"/>
        <c:lblOffset val="100"/>
        <c:tickLblSkip val="1"/>
        <c:tickMarkSkip val="1"/>
        <c:noMultiLvlLbl val="0"/>
      </c:catAx>
      <c:valAx>
        <c:axId val="21979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79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5402</c:v>
                </c:pt>
                <c:pt idx="5">
                  <c:v>5465</c:v>
                </c:pt>
                <c:pt idx="8">
                  <c:v>5639</c:v>
                </c:pt>
                <c:pt idx="11">
                  <c:v>5772</c:v>
                </c:pt>
                <c:pt idx="14">
                  <c:v>5841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321</c:v>
                </c:pt>
                <c:pt idx="3">
                  <c:v>302</c:v>
                </c:pt>
                <c:pt idx="6">
                  <c:v>287</c:v>
                </c:pt>
                <c:pt idx="9">
                  <c:v>233</c:v>
                </c:pt>
                <c:pt idx="12">
                  <c:v>216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347</c:v>
                </c:pt>
                <c:pt idx="3">
                  <c:v>353</c:v>
                </c:pt>
                <c:pt idx="6">
                  <c:v>299</c:v>
                </c:pt>
                <c:pt idx="9">
                  <c:v>281</c:v>
                </c:pt>
                <c:pt idx="12">
                  <c:v>346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1993</c:v>
                </c:pt>
                <c:pt idx="3">
                  <c:v>2197</c:v>
                </c:pt>
                <c:pt idx="6">
                  <c:v>1942</c:v>
                </c:pt>
                <c:pt idx="9">
                  <c:v>1994</c:v>
                </c:pt>
                <c:pt idx="12">
                  <c:v>1825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27</c:v>
                </c:pt>
                <c:pt idx="3">
                  <c:v>27</c:v>
                </c:pt>
                <c:pt idx="6">
                  <c:v>27</c:v>
                </c:pt>
                <c:pt idx="9">
                  <c:v>27</c:v>
                </c:pt>
                <c:pt idx="12">
                  <c:v>27</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5767</c:v>
                </c:pt>
                <c:pt idx="3">
                  <c:v>5841</c:v>
                </c:pt>
                <c:pt idx="6">
                  <c:v>5886</c:v>
                </c:pt>
                <c:pt idx="9">
                  <c:v>5757</c:v>
                </c:pt>
                <c:pt idx="12">
                  <c:v>6097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08321536"/>
        <c:axId val="2083278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3053</c:v>
                </c:pt>
                <c:pt idx="2">
                  <c:v>#N/A</c:v>
                </c:pt>
                <c:pt idx="3">
                  <c:v>#N/A</c:v>
                </c:pt>
                <c:pt idx="4">
                  <c:v>3255</c:v>
                </c:pt>
                <c:pt idx="5">
                  <c:v>#N/A</c:v>
                </c:pt>
                <c:pt idx="6">
                  <c:v>#N/A</c:v>
                </c:pt>
                <c:pt idx="7">
                  <c:v>2802</c:v>
                </c:pt>
                <c:pt idx="8">
                  <c:v>#N/A</c:v>
                </c:pt>
                <c:pt idx="9">
                  <c:v>#N/A</c:v>
                </c:pt>
                <c:pt idx="10">
                  <c:v>2520</c:v>
                </c:pt>
                <c:pt idx="11">
                  <c:v>#N/A</c:v>
                </c:pt>
                <c:pt idx="12">
                  <c:v>#N/A</c:v>
                </c:pt>
                <c:pt idx="13">
                  <c:v>2670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08321536"/>
        <c:axId val="208327808"/>
      </c:lineChart>
      <c:catAx>
        <c:axId val="2083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327808"/>
        <c:crosses val="autoZero"/>
        <c:auto val="1"/>
        <c:lblAlgn val="ctr"/>
        <c:lblOffset val="100"/>
        <c:tickLblSkip val="1"/>
        <c:tickMarkSkip val="1"/>
        <c:noMultiLvlLbl val="0"/>
      </c:catAx>
      <c:valAx>
        <c:axId val="208327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3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60413</c:v>
                </c:pt>
                <c:pt idx="5">
                  <c:v>63590</c:v>
                </c:pt>
                <c:pt idx="8">
                  <c:v>65638</c:v>
                </c:pt>
                <c:pt idx="11">
                  <c:v>64629</c:v>
                </c:pt>
                <c:pt idx="14">
                  <c:v>66533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10244</c:v>
                </c:pt>
                <c:pt idx="5">
                  <c:v>10251</c:v>
                </c:pt>
                <c:pt idx="8">
                  <c:v>10898</c:v>
                </c:pt>
                <c:pt idx="11">
                  <c:v>11335</c:v>
                </c:pt>
                <c:pt idx="14">
                  <c:v>11459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5706</c:v>
                </c:pt>
                <c:pt idx="5">
                  <c:v>7990</c:v>
                </c:pt>
                <c:pt idx="8">
                  <c:v>8717</c:v>
                </c:pt>
                <c:pt idx="11">
                  <c:v>8726</c:v>
                </c:pt>
                <c:pt idx="14">
                  <c:v>10000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6501</c:v>
                </c:pt>
                <c:pt idx="3">
                  <c:v>12</c:v>
                </c:pt>
                <c:pt idx="6">
                  <c:v>10</c:v>
                </c:pt>
                <c:pt idx="9">
                  <c:v>4</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7898</c:v>
                </c:pt>
                <c:pt idx="3">
                  <c:v>7450</c:v>
                </c:pt>
                <c:pt idx="6">
                  <c:v>6666</c:v>
                </c:pt>
                <c:pt idx="9">
                  <c:v>6123</c:v>
                </c:pt>
                <c:pt idx="12">
                  <c:v>6353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2287</c:v>
                </c:pt>
                <c:pt idx="3">
                  <c:v>3074</c:v>
                </c:pt>
                <c:pt idx="6">
                  <c:v>5311</c:v>
                </c:pt>
                <c:pt idx="9">
                  <c:v>8092</c:v>
                </c:pt>
                <c:pt idx="12">
                  <c:v>8248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32506</c:v>
                </c:pt>
                <c:pt idx="3">
                  <c:v>32382</c:v>
                </c:pt>
                <c:pt idx="6">
                  <c:v>30920</c:v>
                </c:pt>
                <c:pt idx="9">
                  <c:v>30554</c:v>
                </c:pt>
                <c:pt idx="12">
                  <c:v>28339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2617</c:v>
                </c:pt>
                <c:pt idx="3">
                  <c:v>2357</c:v>
                </c:pt>
                <c:pt idx="6">
                  <c:v>2144</c:v>
                </c:pt>
                <c:pt idx="9">
                  <c:v>1969</c:v>
                </c:pt>
                <c:pt idx="12">
                  <c:v>1808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54998</c:v>
                </c:pt>
                <c:pt idx="3">
                  <c:v>69510</c:v>
                </c:pt>
                <c:pt idx="6">
                  <c:v>73345</c:v>
                </c:pt>
                <c:pt idx="9">
                  <c:v>73728</c:v>
                </c:pt>
                <c:pt idx="12">
                  <c:v>74072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19504640"/>
        <c:axId val="2195065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30442</c:v>
                </c:pt>
                <c:pt idx="2">
                  <c:v>#N/A</c:v>
                </c:pt>
                <c:pt idx="3">
                  <c:v>#N/A</c:v>
                </c:pt>
                <c:pt idx="4">
                  <c:v>32954</c:v>
                </c:pt>
                <c:pt idx="5">
                  <c:v>#N/A</c:v>
                </c:pt>
                <c:pt idx="6">
                  <c:v>#N/A</c:v>
                </c:pt>
                <c:pt idx="7">
                  <c:v>33141</c:v>
                </c:pt>
                <c:pt idx="8">
                  <c:v>#N/A</c:v>
                </c:pt>
                <c:pt idx="9">
                  <c:v>#N/A</c:v>
                </c:pt>
                <c:pt idx="10">
                  <c:v>35780</c:v>
                </c:pt>
                <c:pt idx="11">
                  <c:v>#N/A</c:v>
                </c:pt>
                <c:pt idx="12">
                  <c:v>#N/A</c:v>
                </c:pt>
                <c:pt idx="13">
                  <c:v>30828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19504640"/>
        <c:axId val="219506560"/>
      </c:lineChart>
      <c:catAx>
        <c:axId val="21950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506560"/>
        <c:crosses val="autoZero"/>
        <c:auto val="1"/>
        <c:lblAlgn val="ctr"/>
        <c:lblOffset val="100"/>
        <c:tickLblSkip val="1"/>
        <c:tickMarkSkip val="1"/>
        <c:noMultiLvlLbl val="0"/>
      </c:catAx>
      <c:valAx>
        <c:axId val="219506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950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71612032"/>
        <c:axId val="171626496"/>
      </c:scatterChart>
      <c:valAx>
        <c:axId val="171612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26496"/>
        <c:crosses val="autoZero"/>
        <c:crossBetween val="midCat"/>
      </c:valAx>
      <c:valAx>
        <c:axId val="171626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1612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6964356883570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manualLayout>
                  <c:x val="-3.4841280954791734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14.2</c:v>
                </c:pt>
                <c:pt idx="1">
                  <c:v>14</c:v>
                </c:pt>
                <c:pt idx="2">
                  <c:v>13.2</c:v>
                </c:pt>
                <c:pt idx="3">
                  <c:v>12.4</c:v>
                </c:pt>
                <c:pt idx="4">
                  <c:v>11.7</c:v>
                </c:pt>
              </c:numCache>
            </c:numRef>
          </c:xVal>
          <c:yVal>
            <c:numRef>
              <c:f>公会計指標分析・財政指標組合せ分析表!$K$73:$O$73</c:f>
              <c:numCache>
                <c:formatCode>#,##0.0;"▲ "#,##0.0</c:formatCode>
                <c:ptCount val="5"/>
                <c:pt idx="0">
                  <c:v>133.9</c:v>
                </c:pt>
                <c:pt idx="1">
                  <c:v>141.9</c:v>
                </c:pt>
                <c:pt idx="2">
                  <c:v>145.1</c:v>
                </c:pt>
                <c:pt idx="3">
                  <c:v>156.6</c:v>
                </c:pt>
                <c:pt idx="4">
                  <c:v>137.5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0006175698625905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4.000617569862590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3404748825001525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2.3404748825001525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8.5</c:v>
                </c:pt>
                <c:pt idx="1">
                  <c:v>7.9</c:v>
                </c:pt>
                <c:pt idx="2">
                  <c:v>7.1</c:v>
                </c:pt>
                <c:pt idx="3">
                  <c:v>7.2</c:v>
                </c:pt>
                <c:pt idx="4">
                  <c:v>8.6</c:v>
                </c:pt>
              </c:numCache>
            </c:numRef>
          </c:xVal>
          <c:yVal>
            <c:numRef>
              <c:f>公会計指標分析・財政指標組合せ分析表!$K$77:$O$77</c:f>
              <c:numCache>
                <c:formatCode>#,##0.0;"▲ "#,##0.0</c:formatCode>
                <c:ptCount val="5"/>
                <c:pt idx="0">
                  <c:v>46.1</c:v>
                </c:pt>
                <c:pt idx="1">
                  <c:v>37.6</c:v>
                </c:pt>
                <c:pt idx="2">
                  <c:v>33.799999999999997</c:v>
                </c:pt>
                <c:pt idx="3">
                  <c:v>34.9</c:v>
                </c:pt>
                <c:pt idx="4">
                  <c:v>53.1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72160896"/>
        <c:axId val="171642880"/>
      </c:scatterChart>
      <c:valAx>
        <c:axId val="172160896"/>
        <c:scaling>
          <c:orientation val="minMax"/>
          <c:max val="14.799999999999999"/>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1642880"/>
        <c:crosses val="autoZero"/>
        <c:crossBetween val="midCat"/>
      </c:valAx>
      <c:valAx>
        <c:axId val="17164288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21608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５年度から始まった第三セクター等改革推進債の償還に加え，平成２６年度に完了した小中学校耐震化事業に係る起債償還などから増加傾向ではあるが，事業実施に必要となる起債の発行にあたっては，交付税算入などで財政的に有利な地方債を重点的に活用し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こうしたことから，</a:t>
          </a:r>
          <a:r>
            <a:rPr kumimoji="0" lang="ja-JP" altLang="ja-JP" sz="1200" b="0" i="0" u="none" strike="noStrike" kern="0" cap="none" spc="0" normalizeH="0" baseline="0" noProof="0">
              <a:ln>
                <a:noFill/>
              </a:ln>
              <a:solidFill>
                <a:prstClr val="black"/>
              </a:solidFill>
              <a:effectLst/>
              <a:uLnTx/>
              <a:uFillTx/>
              <a:latin typeface="+mn-lt"/>
              <a:ea typeface="+mn-ea"/>
              <a:cs typeface="+mn-cs"/>
            </a:rPr>
            <a:t>元利償還金等から控除する算入公債費</a:t>
          </a:r>
          <a:r>
            <a:rPr kumimoji="0" lang="ja-JP" altLang="en-US" sz="1200" b="0" i="0" u="none" strike="noStrike" kern="0" cap="none" spc="0" normalizeH="0" baseline="0" noProof="0">
              <a:ln>
                <a:noFill/>
              </a:ln>
              <a:solidFill>
                <a:prstClr val="black"/>
              </a:solidFill>
              <a:effectLst/>
              <a:uLnTx/>
              <a:uFillTx/>
              <a:latin typeface="+mn-lt"/>
              <a:ea typeface="+mn-ea"/>
              <a:cs typeface="+mn-cs"/>
            </a:rPr>
            <a:t>については，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４</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以降，</a:t>
          </a:r>
          <a:r>
            <a:rPr kumimoji="0" lang="ja-JP" altLang="ja-JP" sz="12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200" b="0" i="0" u="none" strike="noStrike" kern="0" cap="none" spc="0" normalizeH="0" baseline="0" noProof="0">
              <a:ln>
                <a:noFill/>
              </a:ln>
              <a:solidFill>
                <a:prstClr val="black"/>
              </a:solidFill>
              <a:effectLst/>
              <a:uLnTx/>
              <a:uFillTx/>
              <a:latin typeface="+mn-lt"/>
              <a:ea typeface="+mn-ea"/>
              <a:cs typeface="+mn-cs"/>
            </a:rPr>
            <a:t>，全国防災事業債の発行などにより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増加傾向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り，</a:t>
          </a:r>
          <a:r>
            <a:rPr kumimoji="0" lang="ja-JP" altLang="ja-JP" sz="1200" b="0" i="0" u="none" strike="noStrike" kern="0" cap="none" spc="0" normalizeH="0" baseline="0" noProof="0">
              <a:ln>
                <a:noFill/>
              </a:ln>
              <a:solidFill>
                <a:prstClr val="black"/>
              </a:solidFill>
              <a:effectLst/>
              <a:uLnTx/>
              <a:uFillTx/>
              <a:latin typeface="+mn-lt"/>
              <a:ea typeface="+mn-ea"/>
              <a:cs typeface="+mn-cs"/>
            </a:rPr>
            <a:t>これらの要因から</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実質公債費比率の分子は減少傾向</a:t>
          </a:r>
          <a:r>
            <a:rPr kumimoji="0" lang="ja-JP" altLang="en-US" sz="1200" b="0" i="0" u="none" strike="noStrike" kern="0" cap="none" spc="0" normalizeH="0" baseline="0" noProof="0">
              <a:ln>
                <a:noFill/>
              </a:ln>
              <a:solidFill>
                <a:prstClr val="black"/>
              </a:solidFill>
              <a:effectLst/>
              <a:uLnTx/>
              <a:uFillTx/>
              <a:latin typeface="+mn-lt"/>
              <a:ea typeface="+mn-ea"/>
              <a:cs typeface="+mn-cs"/>
            </a:rPr>
            <a:t>で</a:t>
          </a:r>
          <a:r>
            <a:rPr kumimoji="0" lang="ja-JP" altLang="ja-JP" sz="1200" b="0" i="0" u="none" strike="noStrike" kern="0" cap="none" spc="0" normalizeH="0" baseline="0" noProof="0">
              <a:ln>
                <a:noFill/>
              </a:ln>
              <a:solidFill>
                <a:prstClr val="black"/>
              </a:solidFill>
              <a:effectLst/>
              <a:uLnTx/>
              <a:uFillTx/>
              <a:latin typeface="+mn-lt"/>
              <a:ea typeface="+mn-ea"/>
              <a:cs typeface="+mn-cs"/>
            </a:rPr>
            <a:t>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将来負担額</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将来負担額</a:t>
          </a:r>
          <a:r>
            <a:rPr kumimoji="0" lang="ja-JP" altLang="en-US" sz="1000" b="0" i="0" u="none" strike="noStrike" kern="0" cap="none" spc="0" normalizeH="0" baseline="0" noProof="0">
              <a:ln>
                <a:noFill/>
              </a:ln>
              <a:solidFill>
                <a:prstClr val="black"/>
              </a:solidFill>
              <a:effectLst/>
              <a:uLnTx/>
              <a:uFillTx/>
              <a:latin typeface="+mn-lt"/>
              <a:ea typeface="+mn-ea"/>
              <a:cs typeface="+mn-cs"/>
            </a:rPr>
            <a:t>のうち，「一般会計等に係る地方債の現在高」</a:t>
          </a:r>
          <a:r>
            <a:rPr kumimoji="0" lang="ja-JP" altLang="ja-JP" sz="1000" b="0" i="0" u="none" strike="noStrike" kern="0" cap="none" spc="0" normalizeH="0" baseline="0" noProof="0">
              <a:ln>
                <a:noFill/>
              </a:ln>
              <a:solidFill>
                <a:prstClr val="black"/>
              </a:solidFill>
              <a:effectLst/>
              <a:uLnTx/>
              <a:uFillTx/>
              <a:latin typeface="+mn-lt"/>
              <a:ea typeface="+mn-ea"/>
              <a:cs typeface="+mn-cs"/>
            </a:rPr>
            <a:t>については</a:t>
          </a:r>
          <a:r>
            <a:rPr kumimoji="0" lang="ja-JP" altLang="en-US" sz="1000" b="0" i="0" u="none" strike="noStrike" kern="0" cap="none" spc="0" normalizeH="0" baseline="0" noProof="0">
              <a:ln>
                <a:noFill/>
              </a:ln>
              <a:solidFill>
                <a:prstClr val="black"/>
              </a:solidFill>
              <a:effectLst/>
              <a:uLnTx/>
              <a:uFillTx/>
              <a:latin typeface="+mn-lt"/>
              <a:ea typeface="+mn-ea"/>
              <a:cs typeface="+mn-cs"/>
            </a:rPr>
            <a:t>，平成２５年度の土地開発公社清算に伴う第三セクター等改革推進債の発行，平成２６年度完了の小中学校施設耐震化等整備事業に伴う起債の発行により，増加傾向となっている。また，新ごみ処理施設建設に伴う津山圏域資源循環施設組合への建設負担金の増などから，平成２７年度以降，「組合等負担等見込額」は増加してい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00" b="0" i="0" u="none" strike="noStrike" kern="0" cap="none" spc="0" normalizeH="0" baseline="0" noProof="0">
              <a:ln>
                <a:noFill/>
              </a:ln>
              <a:solidFill>
                <a:prstClr val="black"/>
              </a:solidFill>
              <a:effectLst/>
              <a:uLnTx/>
              <a:uFillTx/>
              <a:latin typeface="+mn-lt"/>
              <a:ea typeface="+mn-ea"/>
              <a:cs typeface="+mn-cs"/>
            </a:rPr>
            <a:t>　なお，</a:t>
          </a:r>
          <a:r>
            <a:rPr kumimoji="0" lang="ja-JP" altLang="ja-JP" sz="1000" b="0" i="0" u="none" strike="noStrike" kern="0" cap="none" spc="0" normalizeH="0" baseline="0" noProof="0">
              <a:ln>
                <a:noFill/>
              </a:ln>
              <a:solidFill>
                <a:prstClr val="black"/>
              </a:solidFill>
              <a:effectLst/>
              <a:uLnTx/>
              <a:uFillTx/>
              <a:latin typeface="+mn-lt"/>
              <a:ea typeface="+mn-ea"/>
              <a:cs typeface="+mn-cs"/>
            </a:rPr>
            <a:t>「設立法人等の負債額等負担見込額」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については，平成２４年度まで</a:t>
          </a:r>
          <a:r>
            <a:rPr kumimoji="0" lang="ja-JP" altLang="ja-JP" sz="1000" b="0" i="0" u="none" strike="noStrike" kern="0" cap="none" spc="0" normalizeH="0" baseline="0" noProof="0">
              <a:ln>
                <a:noFill/>
              </a:ln>
              <a:solidFill>
                <a:prstClr val="black"/>
              </a:solidFill>
              <a:effectLst/>
              <a:uLnTx/>
              <a:uFillTx/>
              <a:latin typeface="+mn-lt"/>
              <a:ea typeface="+mn-ea"/>
              <a:cs typeface="+mn-cs"/>
            </a:rPr>
            <a:t>土地開発公社の負債額に対する負担見込額</a:t>
          </a:r>
          <a:r>
            <a:rPr kumimoji="0" lang="ja-JP" altLang="en-US" sz="1000" b="0" i="0" u="none" strike="noStrike" kern="0" cap="none" spc="0" normalizeH="0" baseline="0" noProof="0">
              <a:ln>
                <a:noFill/>
              </a:ln>
              <a:solidFill>
                <a:prstClr val="black"/>
              </a:solidFill>
              <a:effectLst/>
              <a:uLnTx/>
              <a:uFillTx/>
              <a:latin typeface="+mn-lt"/>
              <a:ea typeface="+mn-ea"/>
              <a:cs typeface="+mn-cs"/>
            </a:rPr>
            <a:t>が計上されていたが，土地開発公社の清算結了により，平成２５年度以降は大幅減となり，今年度負担見込額はない。</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充当可能財源</a:t>
          </a:r>
          <a:r>
            <a:rPr kumimoji="0" lang="en-US" altLang="ja-JP"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充当可能基金は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平成２４年度において</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市税の減少など</a:t>
          </a:r>
          <a:r>
            <a:rPr kumimoji="0" lang="ja-JP" altLang="en-US" sz="1000" b="0" i="0" u="none" strike="noStrike" kern="0" cap="none" spc="0" normalizeH="0" baseline="0" noProof="0">
              <a:ln>
                <a:noFill/>
              </a:ln>
              <a:solidFill>
                <a:prstClr val="black"/>
              </a:solidFill>
              <a:effectLst/>
              <a:uLnTx/>
              <a:uFillTx/>
              <a:latin typeface="+mn-lt"/>
              <a:ea typeface="+mn-ea"/>
              <a:cs typeface="+mn-cs"/>
            </a:rPr>
            <a:t>も</a:t>
          </a:r>
          <a:r>
            <a:rPr kumimoji="0" lang="ja-JP" altLang="ja-JP" sz="1000" b="0" i="0" u="none" strike="noStrike" kern="0" cap="none" spc="0" normalizeH="0" baseline="0" noProof="0">
              <a:ln>
                <a:noFill/>
              </a:ln>
              <a:solidFill>
                <a:prstClr val="black"/>
              </a:solidFill>
              <a:effectLst/>
              <a:uLnTx/>
              <a:uFillTx/>
              <a:latin typeface="+mn-lt"/>
              <a:ea typeface="+mn-ea"/>
              <a:cs typeface="+mn-cs"/>
            </a:rPr>
            <a:t>あり</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財政調整基金を取り崩しながらの財政運営となったため減少となった</a:t>
          </a:r>
          <a:r>
            <a:rPr kumimoji="0" lang="ja-JP" altLang="en-US" sz="1000" b="0" i="0" u="none" strike="noStrike" kern="0" cap="none" spc="0" normalizeH="0" baseline="0" noProof="0">
              <a:ln>
                <a:noFill/>
              </a:ln>
              <a:solidFill>
                <a:prstClr val="black"/>
              </a:solidFill>
              <a:effectLst/>
              <a:uLnTx/>
              <a:uFillTx/>
              <a:latin typeface="+mn-lt"/>
              <a:ea typeface="+mn-ea"/>
              <a:cs typeface="+mn-cs"/>
            </a:rPr>
            <a:t>が，</a:t>
          </a:r>
          <a:r>
            <a:rPr kumimoji="0" lang="ja-JP" altLang="ja-JP" sz="10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000" b="0" i="0" u="none" strike="noStrike" kern="0" cap="none" spc="0" normalizeH="0" baseline="0" noProof="0">
              <a:ln>
                <a:noFill/>
              </a:ln>
              <a:solidFill>
                <a:prstClr val="black"/>
              </a:solidFill>
              <a:effectLst/>
              <a:uLnTx/>
              <a:uFillTx/>
              <a:latin typeface="+mn-lt"/>
              <a:ea typeface="+mn-ea"/>
              <a:cs typeface="+mn-cs"/>
            </a:rPr>
            <a:t>５</a:t>
          </a:r>
          <a:r>
            <a:rPr kumimoji="0" lang="ja-JP" altLang="ja-JP" sz="1000" b="0" i="0" u="none" strike="noStrike" kern="0" cap="none" spc="0" normalizeH="0" baseline="0" noProof="0">
              <a:ln>
                <a:noFill/>
              </a:ln>
              <a:solidFill>
                <a:prstClr val="black"/>
              </a:solidFill>
              <a:effectLst/>
              <a:uLnTx/>
              <a:uFillTx/>
              <a:latin typeface="+mn-lt"/>
              <a:ea typeface="+mn-ea"/>
              <a:cs typeface="+mn-cs"/>
            </a:rPr>
            <a:t>年度</a:t>
          </a:r>
          <a:r>
            <a:rPr kumimoji="0" lang="ja-JP" altLang="en-US" sz="1000" b="0" i="0" u="none" strike="noStrike" kern="0" cap="none" spc="0" normalizeH="0" baseline="0" noProof="0">
              <a:ln>
                <a:noFill/>
              </a:ln>
              <a:solidFill>
                <a:prstClr val="black"/>
              </a:solidFill>
              <a:effectLst/>
              <a:uLnTx/>
              <a:uFillTx/>
              <a:latin typeface="+mn-lt"/>
              <a:ea typeface="+mn-ea"/>
              <a:cs typeface="+mn-cs"/>
            </a:rPr>
            <a:t>以降</a:t>
          </a:r>
          <a:r>
            <a:rPr kumimoji="0" lang="ja-JP" altLang="ja-JP" sz="1000" b="0" i="0" u="none" strike="noStrike" kern="0" cap="none" spc="0" normalizeH="0" baseline="0" noProof="0">
              <a:ln>
                <a:noFill/>
              </a:ln>
              <a:solidFill>
                <a:prstClr val="black"/>
              </a:solidFill>
              <a:effectLst/>
              <a:uLnTx/>
              <a:uFillTx/>
              <a:latin typeface="+mn-lt"/>
              <a:ea typeface="+mn-ea"/>
              <a:cs typeface="+mn-cs"/>
            </a:rPr>
            <a:t>は，</a:t>
          </a:r>
          <a:r>
            <a:rPr kumimoji="0" lang="ja-JP" altLang="en-US" sz="1000" b="0" i="0" u="none" strike="noStrike" kern="0" cap="none" spc="0" normalizeH="0" baseline="0" noProof="0">
              <a:ln>
                <a:noFill/>
              </a:ln>
              <a:solidFill>
                <a:prstClr val="black"/>
              </a:solidFill>
              <a:effectLst/>
              <a:uLnTx/>
              <a:uFillTx/>
              <a:latin typeface="+mn-lt"/>
              <a:ea typeface="+mn-ea"/>
              <a:cs typeface="+mn-cs"/>
            </a:rPr>
            <a:t>行財政改革の取組み等による財政運営の結果，基金の取り崩しが減となったことや，</a:t>
          </a:r>
          <a:r>
            <a:rPr lang="ja-JP" altLang="ja-JP" sz="1000" b="0" i="0" baseline="0">
              <a:solidFill>
                <a:schemeClr val="dk1"/>
              </a:solidFill>
              <a:effectLst/>
              <a:latin typeface="+mn-lt"/>
              <a:ea typeface="+mn-ea"/>
              <a:cs typeface="+mn-cs"/>
            </a:rPr>
            <a:t>津山産業・流通センター分譲収入</a:t>
          </a:r>
          <a:r>
            <a:rPr lang="ja-JP" altLang="en-US" sz="1000" b="0" i="0" baseline="0">
              <a:solidFill>
                <a:schemeClr val="dk1"/>
              </a:solidFill>
              <a:effectLst/>
              <a:latin typeface="+mn-lt"/>
              <a:ea typeface="+mn-ea"/>
              <a:cs typeface="+mn-cs"/>
            </a:rPr>
            <a:t>を</a:t>
          </a:r>
          <a:r>
            <a:rPr lang="ja-JP" altLang="ja-JP" sz="1000" b="0" i="0" baseline="0">
              <a:solidFill>
                <a:schemeClr val="dk1"/>
              </a:solidFill>
              <a:effectLst/>
              <a:latin typeface="+mn-lt"/>
              <a:ea typeface="+mn-ea"/>
              <a:cs typeface="+mn-cs"/>
            </a:rPr>
            <a:t>第三セクター等改革推進債償還基金</a:t>
          </a:r>
          <a:r>
            <a:rPr lang="ja-JP" altLang="en-US" sz="1000" b="0" i="0" baseline="0">
              <a:solidFill>
                <a:schemeClr val="dk1"/>
              </a:solidFill>
              <a:effectLst/>
              <a:latin typeface="+mn-lt"/>
              <a:ea typeface="+mn-ea"/>
              <a:cs typeface="+mn-cs"/>
            </a:rPr>
            <a:t>へ</a:t>
          </a:r>
          <a:r>
            <a:rPr lang="ja-JP" altLang="ja-JP" sz="1000" b="0" i="0" baseline="0">
              <a:solidFill>
                <a:schemeClr val="dk1"/>
              </a:solidFill>
              <a:effectLst/>
              <a:latin typeface="+mn-lt"/>
              <a:ea typeface="+mn-ea"/>
              <a:cs typeface="+mn-cs"/>
            </a:rPr>
            <a:t>積立て</a:t>
          </a:r>
          <a:r>
            <a:rPr lang="ja-JP" altLang="en-US" sz="1000" b="0" i="0" baseline="0">
              <a:solidFill>
                <a:schemeClr val="dk1"/>
              </a:solidFill>
              <a:effectLst/>
              <a:latin typeface="+mn-lt"/>
              <a:ea typeface="+mn-ea"/>
              <a:cs typeface="+mn-cs"/>
            </a:rPr>
            <a:t>たことなどから，充当可能</a:t>
          </a:r>
          <a:r>
            <a:rPr kumimoji="0" lang="ja-JP" altLang="ja-JP" sz="1000" b="0" i="0" u="none" strike="noStrike" kern="0" cap="none" spc="0" normalizeH="0" baseline="0" noProof="0">
              <a:ln>
                <a:noFill/>
              </a:ln>
              <a:solidFill>
                <a:prstClr val="black"/>
              </a:solidFill>
              <a:effectLst/>
              <a:uLnTx/>
              <a:uFillTx/>
              <a:latin typeface="+mn-lt"/>
              <a:ea typeface="+mn-ea"/>
              <a:cs typeface="+mn-cs"/>
            </a:rPr>
            <a:t>基金残高は</a:t>
          </a:r>
          <a:r>
            <a:rPr kumimoji="0" lang="ja-JP" altLang="en-US" sz="1000" b="0" i="0" u="none" strike="noStrike" kern="0" cap="none" spc="0" normalizeH="0" baseline="0" noProof="0">
              <a:ln>
                <a:noFill/>
              </a:ln>
              <a:solidFill>
                <a:prstClr val="black"/>
              </a:solidFill>
              <a:effectLst/>
              <a:uLnTx/>
              <a:uFillTx/>
              <a:latin typeface="+mn-lt"/>
              <a:ea typeface="+mn-ea"/>
              <a:cs typeface="+mn-cs"/>
            </a:rPr>
            <a:t>増加傾向にある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充当可能特定歳入は</a:t>
          </a:r>
          <a:r>
            <a:rPr kumimoji="0" lang="ja-JP" altLang="en-US" sz="1000" b="0" i="0" u="none" strike="noStrike" kern="0" cap="none" spc="0" normalizeH="0" baseline="0" noProof="0">
              <a:ln>
                <a:noFill/>
              </a:ln>
              <a:solidFill>
                <a:prstClr val="black"/>
              </a:solidFill>
              <a:effectLst/>
              <a:uLnTx/>
              <a:uFillTx/>
              <a:latin typeface="+mn-lt"/>
              <a:ea typeface="+mn-ea"/>
              <a:cs typeface="+mn-cs"/>
            </a:rPr>
            <a:t>，前年度より増，また，</a:t>
          </a:r>
          <a:r>
            <a:rPr kumimoji="0" lang="ja-JP" altLang="ja-JP" sz="1000" b="0" i="0" u="none" strike="noStrike" kern="0" cap="none" spc="0" normalizeH="0" baseline="0" noProof="0">
              <a:ln>
                <a:noFill/>
              </a:ln>
              <a:solidFill>
                <a:prstClr val="black"/>
              </a:solidFill>
              <a:effectLst/>
              <a:uLnTx/>
              <a:uFillTx/>
              <a:latin typeface="+mn-lt"/>
              <a:ea typeface="+mn-ea"/>
              <a:cs typeface="+mn-cs"/>
            </a:rPr>
            <a:t>基準財政需要額算入見込額は</a:t>
          </a:r>
          <a:r>
            <a:rPr kumimoji="0" lang="ja-JP" altLang="en-US" sz="1000" b="0" i="0" u="none" strike="noStrike" kern="0" cap="none" spc="0" normalizeH="0" baseline="0" noProof="0">
              <a:ln>
                <a:noFill/>
              </a:ln>
              <a:solidFill>
                <a:prstClr val="black"/>
              </a:solidFill>
              <a:effectLst/>
              <a:uLnTx/>
              <a:uFillTx/>
              <a:latin typeface="+mn-lt"/>
              <a:ea typeface="+mn-ea"/>
              <a:cs typeface="+mn-cs"/>
            </a:rPr>
            <a:t>，</a:t>
          </a:r>
          <a:r>
            <a:rPr kumimoji="0" lang="ja-JP" altLang="ja-JP" sz="1000" b="0" i="0" u="none" strike="noStrike" kern="0" cap="none" spc="0" normalizeH="0" baseline="0" noProof="0">
              <a:ln>
                <a:noFill/>
              </a:ln>
              <a:solidFill>
                <a:prstClr val="black"/>
              </a:solidFill>
              <a:effectLst/>
              <a:uLnTx/>
              <a:uFillTx/>
              <a:latin typeface="+mn-lt"/>
              <a:ea typeface="+mn-ea"/>
              <a:cs typeface="+mn-cs"/>
            </a:rPr>
            <a:t>合併特例債</a:t>
          </a:r>
          <a:r>
            <a:rPr kumimoji="0" lang="ja-JP" altLang="en-US" sz="1000" b="0" i="0" u="none" strike="noStrike" kern="0" cap="none" spc="0" normalizeH="0" baseline="0" noProof="0">
              <a:ln>
                <a:noFill/>
              </a:ln>
              <a:solidFill>
                <a:prstClr val="black"/>
              </a:solidFill>
              <a:effectLst/>
              <a:uLnTx/>
              <a:uFillTx/>
              <a:latin typeface="+mn-lt"/>
              <a:ea typeface="+mn-ea"/>
              <a:cs typeface="+mn-cs"/>
            </a:rPr>
            <a:t>，全国防災事業債</a:t>
          </a:r>
          <a:r>
            <a:rPr kumimoji="0" lang="ja-JP" altLang="ja-JP" sz="1000" b="0" i="0" u="none" strike="noStrike" kern="0" cap="none" spc="0" normalizeH="0" baseline="0" noProof="0">
              <a:ln>
                <a:noFill/>
              </a:ln>
              <a:solidFill>
                <a:prstClr val="black"/>
              </a:solidFill>
              <a:effectLst/>
              <a:uLnTx/>
              <a:uFillTx/>
              <a:latin typeface="+mn-lt"/>
              <a:ea typeface="+mn-ea"/>
              <a:cs typeface="+mn-cs"/>
            </a:rPr>
            <a:t>の</a:t>
          </a:r>
          <a:r>
            <a:rPr kumimoji="0" lang="ja-JP" altLang="en-US" sz="1000" b="0" i="0" u="none" strike="noStrike" kern="0" cap="none" spc="0" normalizeH="0" baseline="0" noProof="0">
              <a:ln>
                <a:noFill/>
              </a:ln>
              <a:solidFill>
                <a:prstClr val="black"/>
              </a:solidFill>
              <a:effectLst/>
              <a:uLnTx/>
              <a:uFillTx/>
              <a:latin typeface="+mn-lt"/>
              <a:ea typeface="+mn-ea"/>
              <a:cs typeface="+mn-cs"/>
            </a:rPr>
            <a:t>発行</a:t>
          </a:r>
          <a:r>
            <a:rPr kumimoji="0" lang="ja-JP" altLang="ja-JP" sz="1000" b="0" i="0" u="none" strike="noStrike" kern="0" cap="none" spc="0" normalizeH="0" baseline="0" noProof="0">
              <a:ln>
                <a:noFill/>
              </a:ln>
              <a:solidFill>
                <a:prstClr val="black"/>
              </a:solidFill>
              <a:effectLst/>
              <a:uLnTx/>
              <a:uFillTx/>
              <a:latin typeface="+mn-lt"/>
              <a:ea typeface="+mn-ea"/>
              <a:cs typeface="+mn-cs"/>
            </a:rPr>
            <a:t>によ</a:t>
          </a:r>
          <a:r>
            <a:rPr kumimoji="0" lang="ja-JP" altLang="en-US" sz="1000" b="0" i="0" u="none" strike="noStrike" kern="0" cap="none" spc="0" normalizeH="0" baseline="0" noProof="0">
              <a:ln>
                <a:noFill/>
              </a:ln>
              <a:solidFill>
                <a:prstClr val="black"/>
              </a:solidFill>
              <a:effectLst/>
              <a:uLnTx/>
              <a:uFillTx/>
              <a:latin typeface="+mn-lt"/>
              <a:ea typeface="+mn-ea"/>
              <a:cs typeface="+mn-cs"/>
            </a:rPr>
            <a:t>り増加傾向にある</a:t>
          </a:r>
          <a:r>
            <a:rPr kumimoji="0" lang="ja-JP" altLang="ja-JP" sz="1000" b="0" i="0" u="none" strike="noStrike" kern="0" cap="none" spc="0" normalizeH="0" baseline="0" noProof="0">
              <a:ln>
                <a:noFill/>
              </a:ln>
              <a:solidFill>
                <a:prstClr val="black"/>
              </a:solidFill>
              <a:effectLst/>
              <a:uLnTx/>
              <a:uFillTx/>
              <a:latin typeface="+mn-lt"/>
              <a:ea typeface="+mn-ea"/>
              <a:cs typeface="+mn-cs"/>
            </a:rPr>
            <a:t>。</a:t>
          </a:r>
          <a:endParaRPr kumimoji="0" lang="en-US"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000" b="0" i="0" u="none" strike="noStrike" kern="0" cap="none" spc="0" normalizeH="0" baseline="0" noProof="0">
              <a:ln>
                <a:noFill/>
              </a:ln>
              <a:solidFill>
                <a:prstClr val="black"/>
              </a:solidFill>
              <a:effectLst/>
              <a:uLnTx/>
              <a:uFillTx/>
              <a:latin typeface="+mn-lt"/>
              <a:ea typeface="+mn-ea"/>
              <a:cs typeface="+mn-cs"/>
            </a:rPr>
            <a:t>　上記要因</a:t>
          </a:r>
          <a:r>
            <a:rPr kumimoji="0" lang="ja-JP" altLang="en-US" sz="1000" b="0" i="0" u="none" strike="noStrike" kern="0" cap="none" spc="0" normalizeH="0" baseline="0" noProof="0">
              <a:ln>
                <a:noFill/>
              </a:ln>
              <a:solidFill>
                <a:prstClr val="black"/>
              </a:solidFill>
              <a:effectLst/>
              <a:uLnTx/>
              <a:uFillTx/>
              <a:latin typeface="+mn-lt"/>
              <a:ea typeface="+mn-ea"/>
              <a:cs typeface="+mn-cs"/>
            </a:rPr>
            <a:t>等</a:t>
          </a:r>
          <a:r>
            <a:rPr kumimoji="0" lang="ja-JP" altLang="ja-JP" sz="1000" b="0" i="0" u="none" strike="noStrike" kern="0" cap="none" spc="0" normalizeH="0" baseline="0" noProof="0">
              <a:ln>
                <a:noFill/>
              </a:ln>
              <a:solidFill>
                <a:prstClr val="black"/>
              </a:solidFill>
              <a:effectLst/>
              <a:uLnTx/>
              <a:uFillTx/>
              <a:latin typeface="+mn-lt"/>
              <a:ea typeface="+mn-ea"/>
              <a:cs typeface="+mn-cs"/>
            </a:rPr>
            <a:t>により、将来負担比率の分子は</a:t>
          </a:r>
          <a:r>
            <a:rPr kumimoji="0" lang="ja-JP" altLang="en-US" sz="1000" b="0" i="0" u="none" strike="noStrike" kern="0" cap="none" spc="0" normalizeH="0" baseline="0" noProof="0">
              <a:ln>
                <a:noFill/>
              </a:ln>
              <a:solidFill>
                <a:prstClr val="black"/>
              </a:solidFill>
              <a:effectLst/>
              <a:uLnTx/>
              <a:uFillTx/>
              <a:latin typeface="+mn-lt"/>
              <a:ea typeface="+mn-ea"/>
              <a:cs typeface="+mn-cs"/>
            </a:rPr>
            <a:t>充当可能財源が増加したことから，対前年度で減少となっている。</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類似団体内平均は下回る</a:t>
          </a:r>
          <a:r>
            <a:rPr kumimoji="0" lang="ja-JP" altLang="en-US" sz="1200" b="0" i="0" u="none" strike="noStrike" kern="0" cap="none" spc="0" normalizeH="0" baseline="0" noProof="0">
              <a:ln>
                <a:noFill/>
              </a:ln>
              <a:solidFill>
                <a:prstClr val="black"/>
              </a:solidFill>
              <a:effectLst/>
              <a:uLnTx/>
              <a:uFillTx/>
              <a:latin typeface="+mn-lt"/>
              <a:ea typeface="+mn-ea"/>
              <a:cs typeface="+mn-cs"/>
            </a:rPr>
            <a:t>が</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及び県内平均では</a:t>
          </a:r>
          <a:r>
            <a:rPr kumimoji="0" lang="ja-JP" altLang="ja-JP" sz="1200" b="0" i="0" u="none" strike="noStrike" kern="0" cap="none" spc="0" normalizeH="0" baseline="0" noProof="0">
              <a:ln>
                <a:noFill/>
              </a:ln>
              <a:solidFill>
                <a:prstClr val="black"/>
              </a:solidFill>
              <a:effectLst/>
              <a:uLnTx/>
              <a:uFillTx/>
              <a:latin typeface="+mn-lt"/>
              <a:ea typeface="+mn-ea"/>
              <a:cs typeface="+mn-cs"/>
            </a:rPr>
            <a:t>若干上回っている。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企業立地の促進</a:t>
          </a:r>
          <a:r>
            <a:rPr kumimoji="0" lang="ja-JP" altLang="en-US" sz="1200" b="0" i="0" u="none" strike="noStrike" kern="0" cap="none" spc="0" normalizeH="0" baseline="0" noProof="0">
              <a:ln>
                <a:noFill/>
              </a:ln>
              <a:solidFill>
                <a:prstClr val="black"/>
              </a:solidFill>
              <a:effectLst/>
              <a:uLnTx/>
              <a:uFillTx/>
              <a:latin typeface="+mn-lt"/>
              <a:ea typeface="+mn-ea"/>
              <a:cs typeface="+mn-cs"/>
            </a:rPr>
            <a:t>や</a:t>
          </a:r>
          <a:r>
            <a:rPr kumimoji="0" lang="ja-JP" altLang="ja-JP" sz="1200" b="0" i="0" u="none" strike="noStrike" kern="0" cap="none" spc="0" normalizeH="0" baseline="0" noProof="0">
              <a:ln>
                <a:noFill/>
              </a:ln>
              <a:solidFill>
                <a:prstClr val="black"/>
              </a:solidFill>
              <a:effectLst/>
              <a:uLnTx/>
              <a:uFillTx/>
              <a:latin typeface="+mn-lt"/>
              <a:ea typeface="+mn-ea"/>
              <a:cs typeface="+mn-cs"/>
            </a:rPr>
            <a:t>産業振興を推進するとともに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市税などの自主財源の増加に努め，財政基盤の強化を図っていく。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166007</xdr:rowOff>
    </xdr:to>
    <xdr:cxnSp macro="">
      <xdr:nvCxnSpPr>
        <xdr:cNvPr id="65" name="直線コネクタ 64"/>
        <xdr:cNvCxnSpPr/>
      </xdr:nvCxnSpPr>
      <xdr:spPr>
        <a:xfrm flipV="1">
          <a:off x="4953000" y="633004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138084</xdr:rowOff>
    </xdr:from>
    <xdr:ext cx="762000" cy="259045"/>
    <xdr:sp macro="" textlink="">
      <xdr:nvSpPr>
        <xdr:cNvPr id="66" name="財政力最小値テキスト"/>
        <xdr:cNvSpPr txBox="1"/>
      </xdr:nvSpPr>
      <xdr:spPr>
        <a:xfrm>
          <a:off x="5041900" y="785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166007</xdr:rowOff>
    </xdr:from>
    <xdr:to>
      <xdr:col>7</xdr:col>
      <xdr:colOff>241300</xdr:colOff>
      <xdr:row>45</xdr:row>
      <xdr:rowOff>166007</xdr:rowOff>
    </xdr:to>
    <xdr:cxnSp macro="">
      <xdr:nvCxnSpPr>
        <xdr:cNvPr id="67" name="直線コネクタ 66"/>
        <xdr:cNvCxnSpPr/>
      </xdr:nvCxnSpPr>
      <xdr:spPr>
        <a:xfrm>
          <a:off x="4864100" y="788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61685</xdr:rowOff>
    </xdr:to>
    <xdr:cxnSp macro="">
      <xdr:nvCxnSpPr>
        <xdr:cNvPr id="70" name="直線コネクタ 69"/>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78212</xdr:rowOff>
    </xdr:from>
    <xdr:ext cx="762000" cy="259045"/>
    <xdr:sp macro="" textlink="">
      <xdr:nvSpPr>
        <xdr:cNvPr id="71" name="財政力平均値テキスト"/>
        <xdr:cNvSpPr txBox="1"/>
      </xdr:nvSpPr>
      <xdr:spPr>
        <a:xfrm>
          <a:off x="5041900" y="7279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61685</xdr:rowOff>
    </xdr:from>
    <xdr:to>
      <xdr:col>7</xdr:col>
      <xdr:colOff>203200</xdr:colOff>
      <xdr:row>43</xdr:row>
      <xdr:rowOff>163285</xdr:rowOff>
    </xdr:to>
    <xdr:sp macro="" textlink="">
      <xdr:nvSpPr>
        <xdr:cNvPr id="72" name="フローチャート : 判断 71"/>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3" name="直線コネクタ 72"/>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4" name="フローチャート :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155320</xdr:rowOff>
    </xdr:from>
    <xdr:ext cx="736600" cy="259045"/>
    <xdr:sp macro="" textlink="">
      <xdr:nvSpPr>
        <xdr:cNvPr id="75" name="テキスト ボックス 74"/>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6" name="直線コネクタ 75"/>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7" name="フローチャート : 判断 76"/>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120849</xdr:rowOff>
    </xdr:from>
    <xdr:ext cx="762000" cy="259045"/>
    <xdr:sp macro="" textlink="">
      <xdr:nvSpPr>
        <xdr:cNvPr id="78" name="テキスト ボックス 77"/>
        <xdr:cNvSpPr txBox="1"/>
      </xdr:nvSpPr>
      <xdr:spPr>
        <a:xfrm>
          <a:off x="2844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78922</xdr:rowOff>
    </xdr:to>
    <xdr:cxnSp macro="">
      <xdr:nvCxnSpPr>
        <xdr:cNvPr id="79" name="直線コネクタ 78"/>
        <xdr:cNvCxnSpPr/>
      </xdr:nvCxnSpPr>
      <xdr:spPr>
        <a:xfrm flipV="1">
          <a:off x="1447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80" name="フローチャート : 判断 79"/>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120849</xdr:rowOff>
    </xdr:from>
    <xdr:ext cx="762000" cy="259045"/>
    <xdr:sp macro="" textlink="">
      <xdr:nvSpPr>
        <xdr:cNvPr id="81" name="テキスト ボックス 80"/>
        <xdr:cNvSpPr txBox="1"/>
      </xdr:nvSpPr>
      <xdr:spPr>
        <a:xfrm>
          <a:off x="1955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82" name="フローチャート : 判断 81"/>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3" name="テキスト ボックス 82"/>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9" name="円/楕円 88"/>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90"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1" name="円/楕円 90"/>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2" name="テキスト ボックス 91"/>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3" name="円/楕円 92"/>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4" name="テキスト ボックス 93"/>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5" name="円/楕円 94"/>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6" name="テキスト ボックス 95"/>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平均，</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類似団体内及び県内平均よりも高い比率となっている。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昨年度より高い比率となった主な要因は，社会保障関係費などの扶助費が増となったことや，普通交付税が合併特例期間終了に伴う段階的な縮減により減となったことなどによるものである。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今後とも</a:t>
          </a:r>
          <a:r>
            <a:rPr kumimoji="0" lang="ja-JP" altLang="ja-JP" sz="1200" b="0" i="0" u="none" strike="noStrike" kern="0" cap="none" spc="0" normalizeH="0" baseline="0" noProof="0">
              <a:ln>
                <a:noFill/>
              </a:ln>
              <a:solidFill>
                <a:prstClr val="black"/>
              </a:solidFill>
              <a:effectLst/>
              <a:uLnTx/>
              <a:uFillTx/>
              <a:latin typeface="+mn-lt"/>
              <a:ea typeface="+mn-ea"/>
              <a:cs typeface="+mn-cs"/>
            </a:rPr>
            <a:t>市税</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の一般財源の確保と</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徹底した事務事業の見直しによ</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経常的な歳出の圧縮を図り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財政構造の改善に努めていく。</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65</xdr:row>
      <xdr:rowOff>41656</xdr:rowOff>
    </xdr:to>
    <xdr:cxnSp macro="">
      <xdr:nvCxnSpPr>
        <xdr:cNvPr id="126" name="直線コネクタ 125"/>
        <xdr:cNvCxnSpPr/>
      </xdr:nvCxnSpPr>
      <xdr:spPr>
        <a:xfrm flipV="1">
          <a:off x="4953000" y="1021588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13733</xdr:rowOff>
    </xdr:from>
    <xdr:ext cx="762000" cy="259045"/>
    <xdr:sp macro="" textlink="">
      <xdr:nvSpPr>
        <xdr:cNvPr id="127" name="財政構造の弾力性最小値テキスト"/>
        <xdr:cNvSpPr txBox="1"/>
      </xdr:nvSpPr>
      <xdr:spPr>
        <a:xfrm>
          <a:off x="5041900" y="1115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7</xdr:col>
      <xdr:colOff>63500</xdr:colOff>
      <xdr:row>65</xdr:row>
      <xdr:rowOff>41656</xdr:rowOff>
    </xdr:from>
    <xdr:to>
      <xdr:col>7</xdr:col>
      <xdr:colOff>241300</xdr:colOff>
      <xdr:row>65</xdr:row>
      <xdr:rowOff>41656</xdr:rowOff>
    </xdr:to>
    <xdr:cxnSp macro="">
      <xdr:nvCxnSpPr>
        <xdr:cNvPr id="128" name="直線コネクタ 127"/>
        <xdr:cNvCxnSpPr/>
      </xdr:nvCxnSpPr>
      <xdr:spPr>
        <a:xfrm>
          <a:off x="4864100" y="111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90424</xdr:rowOff>
    </xdr:from>
    <xdr:to>
      <xdr:col>7</xdr:col>
      <xdr:colOff>152400</xdr:colOff>
      <xdr:row>62</xdr:row>
      <xdr:rowOff>126492</xdr:rowOff>
    </xdr:to>
    <xdr:cxnSp macro="">
      <xdr:nvCxnSpPr>
        <xdr:cNvPr id="131" name="直線コネクタ 130"/>
        <xdr:cNvCxnSpPr/>
      </xdr:nvCxnSpPr>
      <xdr:spPr>
        <a:xfrm>
          <a:off x="4114800" y="10548874"/>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2"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3" name="フローチャート : 判断 132"/>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90424</xdr:rowOff>
    </xdr:from>
    <xdr:to>
      <xdr:col>6</xdr:col>
      <xdr:colOff>0</xdr:colOff>
      <xdr:row>61</xdr:row>
      <xdr:rowOff>167640</xdr:rowOff>
    </xdr:to>
    <xdr:cxnSp macro="">
      <xdr:nvCxnSpPr>
        <xdr:cNvPr id="134" name="直線コネクタ 133"/>
        <xdr:cNvCxnSpPr/>
      </xdr:nvCxnSpPr>
      <xdr:spPr>
        <a:xfrm flipV="1">
          <a:off x="3225800" y="1054887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143510</xdr:rowOff>
    </xdr:from>
    <xdr:to>
      <xdr:col>6</xdr:col>
      <xdr:colOff>50800</xdr:colOff>
      <xdr:row>61</xdr:row>
      <xdr:rowOff>73660</xdr:rowOff>
    </xdr:to>
    <xdr:sp macro="" textlink="">
      <xdr:nvSpPr>
        <xdr:cNvPr id="135" name="フローチャート : 判断 134"/>
        <xdr:cNvSpPr/>
      </xdr:nvSpPr>
      <xdr:spPr>
        <a:xfrm>
          <a:off x="4064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83837</xdr:rowOff>
    </xdr:from>
    <xdr:ext cx="736600" cy="259045"/>
    <xdr:sp macro="" textlink="">
      <xdr:nvSpPr>
        <xdr:cNvPr id="136" name="テキスト ボックス 135"/>
        <xdr:cNvSpPr txBox="1"/>
      </xdr:nvSpPr>
      <xdr:spPr>
        <a:xfrm>
          <a:off x="3733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109728</xdr:rowOff>
    </xdr:from>
    <xdr:to>
      <xdr:col>4</xdr:col>
      <xdr:colOff>482600</xdr:colOff>
      <xdr:row>61</xdr:row>
      <xdr:rowOff>167640</xdr:rowOff>
    </xdr:to>
    <xdr:cxnSp macro="">
      <xdr:nvCxnSpPr>
        <xdr:cNvPr id="137" name="直線コネクタ 136"/>
        <xdr:cNvCxnSpPr/>
      </xdr:nvCxnSpPr>
      <xdr:spPr>
        <a:xfrm>
          <a:off x="2336800" y="1056817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83058</xdr:rowOff>
    </xdr:from>
    <xdr:to>
      <xdr:col>4</xdr:col>
      <xdr:colOff>533400</xdr:colOff>
      <xdr:row>62</xdr:row>
      <xdr:rowOff>13208</xdr:rowOff>
    </xdr:to>
    <xdr:sp macro="" textlink="">
      <xdr:nvSpPr>
        <xdr:cNvPr id="138" name="フローチャート : 判断 137"/>
        <xdr:cNvSpPr/>
      </xdr:nvSpPr>
      <xdr:spPr>
        <a:xfrm>
          <a:off x="3175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23385</xdr:rowOff>
    </xdr:from>
    <xdr:ext cx="762000" cy="259045"/>
    <xdr:sp macro="" textlink="">
      <xdr:nvSpPr>
        <xdr:cNvPr id="139" name="テキスト ボックス 138"/>
        <xdr:cNvSpPr txBox="1"/>
      </xdr:nvSpPr>
      <xdr:spPr>
        <a:xfrm>
          <a:off x="2844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109728</xdr:rowOff>
    </xdr:from>
    <xdr:to>
      <xdr:col>3</xdr:col>
      <xdr:colOff>279400</xdr:colOff>
      <xdr:row>62</xdr:row>
      <xdr:rowOff>49276</xdr:rowOff>
    </xdr:to>
    <xdr:cxnSp macro="">
      <xdr:nvCxnSpPr>
        <xdr:cNvPr id="140" name="直線コネクタ 139"/>
        <xdr:cNvCxnSpPr/>
      </xdr:nvCxnSpPr>
      <xdr:spPr>
        <a:xfrm flipV="1">
          <a:off x="1447800" y="10568178"/>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20320</xdr:rowOff>
    </xdr:from>
    <xdr:to>
      <xdr:col>3</xdr:col>
      <xdr:colOff>330200</xdr:colOff>
      <xdr:row>61</xdr:row>
      <xdr:rowOff>121920</xdr:rowOff>
    </xdr:to>
    <xdr:sp macro="" textlink="">
      <xdr:nvSpPr>
        <xdr:cNvPr id="141" name="フローチャート :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58928</xdr:rowOff>
    </xdr:from>
    <xdr:to>
      <xdr:col>2</xdr:col>
      <xdr:colOff>127000</xdr:colOff>
      <xdr:row>61</xdr:row>
      <xdr:rowOff>160528</xdr:rowOff>
    </xdr:to>
    <xdr:sp macro="" textlink="">
      <xdr:nvSpPr>
        <xdr:cNvPr id="143" name="フローチャート : 判断 142"/>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170705</xdr:rowOff>
    </xdr:from>
    <xdr:ext cx="762000" cy="259045"/>
    <xdr:sp macro="" textlink="">
      <xdr:nvSpPr>
        <xdr:cNvPr id="144" name="テキスト ボックス 143"/>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75692</xdr:rowOff>
    </xdr:from>
    <xdr:to>
      <xdr:col>7</xdr:col>
      <xdr:colOff>203200</xdr:colOff>
      <xdr:row>63</xdr:row>
      <xdr:rowOff>5842</xdr:rowOff>
    </xdr:to>
    <xdr:sp macro="" textlink="">
      <xdr:nvSpPr>
        <xdr:cNvPr id="150" name="円/楕円 149"/>
        <xdr:cNvSpPr/>
      </xdr:nvSpPr>
      <xdr:spPr>
        <a:xfrm>
          <a:off x="49022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47769</xdr:rowOff>
    </xdr:from>
    <xdr:ext cx="762000" cy="259045"/>
    <xdr:sp macro="" textlink="">
      <xdr:nvSpPr>
        <xdr:cNvPr id="151" name="財政構造の弾力性該当値テキスト"/>
        <xdr:cNvSpPr txBox="1"/>
      </xdr:nvSpPr>
      <xdr:spPr>
        <a:xfrm>
          <a:off x="5041900" y="10677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2" name="円/楕円 151"/>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126001</xdr:rowOff>
    </xdr:from>
    <xdr:ext cx="736600" cy="259045"/>
    <xdr:sp macro="" textlink="">
      <xdr:nvSpPr>
        <xdr:cNvPr id="153" name="テキスト ボックス 152"/>
        <xdr:cNvSpPr txBox="1"/>
      </xdr:nvSpPr>
      <xdr:spPr>
        <a:xfrm>
          <a:off x="3733800" y="10584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116840</xdr:rowOff>
    </xdr:from>
    <xdr:to>
      <xdr:col>4</xdr:col>
      <xdr:colOff>533400</xdr:colOff>
      <xdr:row>62</xdr:row>
      <xdr:rowOff>46990</xdr:rowOff>
    </xdr:to>
    <xdr:sp macro="" textlink="">
      <xdr:nvSpPr>
        <xdr:cNvPr id="154" name="円/楕円 153"/>
        <xdr:cNvSpPr/>
      </xdr:nvSpPr>
      <xdr:spPr>
        <a:xfrm>
          <a:off x="3175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31767</xdr:rowOff>
    </xdr:from>
    <xdr:ext cx="762000" cy="259045"/>
    <xdr:sp macro="" textlink="">
      <xdr:nvSpPr>
        <xdr:cNvPr id="155" name="テキスト ボックス 154"/>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58928</xdr:rowOff>
    </xdr:from>
    <xdr:to>
      <xdr:col>3</xdr:col>
      <xdr:colOff>330200</xdr:colOff>
      <xdr:row>61</xdr:row>
      <xdr:rowOff>160528</xdr:rowOff>
    </xdr:to>
    <xdr:sp macro="" textlink="">
      <xdr:nvSpPr>
        <xdr:cNvPr id="156" name="円/楕円 155"/>
        <xdr:cNvSpPr/>
      </xdr:nvSpPr>
      <xdr:spPr>
        <a:xfrm>
          <a:off x="2286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57" name="テキスト ボックス 156"/>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8" name="円/楕円 157"/>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59" name="テキスト ボックス 158"/>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[115,358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125,578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人件費</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物件費及び維持補修費の合計額の人口１人当たりの金額は</a:t>
          </a:r>
          <a:r>
            <a:rPr kumimoji="0" lang="ja-JP" altLang="en-US" sz="1200" b="0" i="0" u="none" strike="noStrike" kern="0" cap="none" spc="0" normalizeH="0" baseline="0" noProof="0">
              <a:ln>
                <a:noFill/>
              </a:ln>
              <a:solidFill>
                <a:prstClr val="black"/>
              </a:solidFill>
              <a:effectLst/>
              <a:uLnTx/>
              <a:uFillTx/>
              <a:latin typeface="+mn-lt"/>
              <a:ea typeface="+mn-ea"/>
              <a:cs typeface="+mn-cs"/>
            </a:rPr>
            <a:t>，平成２８年度では</a:t>
          </a:r>
          <a:r>
            <a:rPr kumimoji="0" lang="ja-JP" altLang="ja-JP" sz="1200" b="0" i="0" u="none" strike="noStrike" kern="0" cap="none" spc="0" normalizeH="0" baseline="0" noProof="0">
              <a:ln>
                <a:noFill/>
              </a:ln>
              <a:solidFill>
                <a:prstClr val="black"/>
              </a:solidFill>
              <a:effectLst/>
              <a:uLnTx/>
              <a:uFillTx/>
              <a:latin typeface="+mn-lt"/>
              <a:ea typeface="+mn-ea"/>
              <a:cs typeface="+mn-cs"/>
            </a:rPr>
            <a:t>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類似団体平均</a:t>
          </a:r>
          <a:r>
            <a:rPr kumimoji="0" lang="ja-JP" altLang="en-US" sz="1200" b="0" i="0" u="none" strike="noStrike" kern="0" cap="none" spc="0" normalizeH="0" baseline="0" noProof="0">
              <a:ln>
                <a:noFill/>
              </a:ln>
              <a:solidFill>
                <a:prstClr val="black"/>
              </a:solidFill>
              <a:effectLst/>
              <a:uLnTx/>
              <a:uFillTx/>
              <a:latin typeface="+mn-lt"/>
              <a:ea typeface="+mn-ea"/>
              <a:cs typeface="+mn-cs"/>
            </a:rPr>
            <a:t>のいずれも</a:t>
          </a:r>
          <a:r>
            <a:rPr kumimoji="0" lang="ja-JP" altLang="ja-JP" sz="1200" b="0" i="0" u="none" strike="noStrike" kern="0" cap="none" spc="0" normalizeH="0" baseline="0" noProof="0">
              <a:ln>
                <a:noFill/>
              </a:ln>
              <a:solidFill>
                <a:prstClr val="black"/>
              </a:solidFill>
              <a:effectLst/>
              <a:uLnTx/>
              <a:uFillTx/>
              <a:latin typeface="+mn-lt"/>
              <a:ea typeface="+mn-ea"/>
              <a:cs typeface="+mn-cs"/>
            </a:rPr>
            <a:t>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今後においても，</a:t>
          </a:r>
          <a:r>
            <a:rPr kumimoji="0" lang="ja-JP" altLang="ja-JP" sz="1200" b="0" i="0" u="none" strike="noStrike" kern="0" cap="none" spc="0" normalizeH="0" baseline="0" noProof="0">
              <a:ln>
                <a:noFill/>
              </a:ln>
              <a:solidFill>
                <a:prstClr val="black"/>
              </a:solidFill>
              <a:effectLst/>
              <a:uLnTx/>
              <a:uFillTx/>
              <a:latin typeface="+mn-lt"/>
              <a:ea typeface="+mn-ea"/>
              <a:cs typeface="+mn-cs"/>
            </a:rPr>
            <a:t>定員適正化計画に基づく職員数の適正化や給与の適正化</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事務事業の見直しによる歳出の圧縮を図り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コストの低減に努めていく。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115996</xdr:rowOff>
    </xdr:from>
    <xdr:to>
      <xdr:col>7</xdr:col>
      <xdr:colOff>152400</xdr:colOff>
      <xdr:row>90</xdr:row>
      <xdr:rowOff>26752</xdr:rowOff>
    </xdr:to>
    <xdr:cxnSp macro="">
      <xdr:nvCxnSpPr>
        <xdr:cNvPr id="189" name="直線コネクタ 188"/>
        <xdr:cNvCxnSpPr/>
      </xdr:nvCxnSpPr>
      <xdr:spPr>
        <a:xfrm flipV="1">
          <a:off x="4953000" y="13831996"/>
          <a:ext cx="0" cy="1625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170279</xdr:rowOff>
    </xdr:from>
    <xdr:ext cx="762000" cy="259045"/>
    <xdr:sp macro="" textlink="">
      <xdr:nvSpPr>
        <xdr:cNvPr id="190" name="人件費・物件費等の状況最小値テキスト"/>
        <xdr:cNvSpPr txBox="1"/>
      </xdr:nvSpPr>
      <xdr:spPr>
        <a:xfrm>
          <a:off x="5041900" y="1542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162,383</a:t>
          </a:r>
          <a:endParaRPr kumimoji="1" lang="ja-JP" altLang="en-US" sz="1000" b="1">
            <a:latin typeface="ＭＳ Ｐゴシック"/>
          </a:endParaRPr>
        </a:p>
      </xdr:txBody>
    </xdr:sp>
    <xdr:clientData/>
  </xdr:oneCellAnchor>
  <xdr:twoCellAnchor>
    <xdr:from>
      <xdr:col>7</xdr:col>
      <xdr:colOff>63500</xdr:colOff>
      <xdr:row>90</xdr:row>
      <xdr:rowOff>26752</xdr:rowOff>
    </xdr:from>
    <xdr:to>
      <xdr:col>7</xdr:col>
      <xdr:colOff>241300</xdr:colOff>
      <xdr:row>90</xdr:row>
      <xdr:rowOff>26752</xdr:rowOff>
    </xdr:to>
    <xdr:cxnSp macro="">
      <xdr:nvCxnSpPr>
        <xdr:cNvPr id="191" name="直線コネクタ 190"/>
        <xdr:cNvCxnSpPr/>
      </xdr:nvCxnSpPr>
      <xdr:spPr>
        <a:xfrm>
          <a:off x="4864100" y="1545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30923</xdr:rowOff>
    </xdr:from>
    <xdr:ext cx="762000" cy="259045"/>
    <xdr:sp macro="" textlink="">
      <xdr:nvSpPr>
        <xdr:cNvPr id="192" name="人件費・物件費等の状況最大値テキスト"/>
        <xdr:cNvSpPr txBox="1"/>
      </xdr:nvSpPr>
      <xdr:spPr>
        <a:xfrm>
          <a:off x="5041900" y="1357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81,558</a:t>
          </a:r>
          <a:endParaRPr kumimoji="1" lang="ja-JP" altLang="en-US" sz="1000" b="1">
            <a:latin typeface="ＭＳ Ｐゴシック"/>
          </a:endParaRPr>
        </a:p>
      </xdr:txBody>
    </xdr:sp>
    <xdr:clientData/>
  </xdr:oneCellAnchor>
  <xdr:twoCellAnchor>
    <xdr:from>
      <xdr:col>7</xdr:col>
      <xdr:colOff>63500</xdr:colOff>
      <xdr:row>80</xdr:row>
      <xdr:rowOff>115996</xdr:rowOff>
    </xdr:from>
    <xdr:to>
      <xdr:col>7</xdr:col>
      <xdr:colOff>241300</xdr:colOff>
      <xdr:row>80</xdr:row>
      <xdr:rowOff>115996</xdr:rowOff>
    </xdr:to>
    <xdr:cxnSp macro="">
      <xdr:nvCxnSpPr>
        <xdr:cNvPr id="193" name="直線コネクタ 192"/>
        <xdr:cNvCxnSpPr/>
      </xdr:nvCxnSpPr>
      <xdr:spPr>
        <a:xfrm>
          <a:off x="4864100" y="1383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109857</xdr:rowOff>
    </xdr:from>
    <xdr:to>
      <xdr:col>7</xdr:col>
      <xdr:colOff>152400</xdr:colOff>
      <xdr:row>85</xdr:row>
      <xdr:rowOff>21896</xdr:rowOff>
    </xdr:to>
    <xdr:cxnSp macro="">
      <xdr:nvCxnSpPr>
        <xdr:cNvPr id="194" name="直線コネクタ 193"/>
        <xdr:cNvCxnSpPr/>
      </xdr:nvCxnSpPr>
      <xdr:spPr>
        <a:xfrm flipV="1">
          <a:off x="4114800" y="14511657"/>
          <a:ext cx="838200" cy="8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127071</xdr:rowOff>
    </xdr:from>
    <xdr:ext cx="762000" cy="259045"/>
    <xdr:sp macro="" textlink="">
      <xdr:nvSpPr>
        <xdr:cNvPr id="195" name="人件費・物件費等の状況平均値テキスト"/>
        <xdr:cNvSpPr txBox="1"/>
      </xdr:nvSpPr>
      <xdr:spPr>
        <a:xfrm>
          <a:off x="5041900" y="14528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154994</xdr:rowOff>
    </xdr:from>
    <xdr:to>
      <xdr:col>7</xdr:col>
      <xdr:colOff>203200</xdr:colOff>
      <xdr:row>85</xdr:row>
      <xdr:rowOff>85144</xdr:rowOff>
    </xdr:to>
    <xdr:sp macro="" textlink="">
      <xdr:nvSpPr>
        <xdr:cNvPr id="196" name="フローチャート : 判断 195"/>
        <xdr:cNvSpPr/>
      </xdr:nvSpPr>
      <xdr:spPr>
        <a:xfrm>
          <a:off x="4902200" y="1455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135113</xdr:rowOff>
    </xdr:from>
    <xdr:to>
      <xdr:col>6</xdr:col>
      <xdr:colOff>0</xdr:colOff>
      <xdr:row>85</xdr:row>
      <xdr:rowOff>21896</xdr:rowOff>
    </xdr:to>
    <xdr:cxnSp macro="">
      <xdr:nvCxnSpPr>
        <xdr:cNvPr id="197" name="直線コネクタ 196"/>
        <xdr:cNvCxnSpPr/>
      </xdr:nvCxnSpPr>
      <xdr:spPr>
        <a:xfrm>
          <a:off x="3225800" y="14536913"/>
          <a:ext cx="889000" cy="5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36274</xdr:rowOff>
    </xdr:from>
    <xdr:to>
      <xdr:col>6</xdr:col>
      <xdr:colOff>50800</xdr:colOff>
      <xdr:row>84</xdr:row>
      <xdr:rowOff>137874</xdr:rowOff>
    </xdr:to>
    <xdr:sp macro="" textlink="">
      <xdr:nvSpPr>
        <xdr:cNvPr id="198" name="フローチャート : 判断 197"/>
        <xdr:cNvSpPr/>
      </xdr:nvSpPr>
      <xdr:spPr>
        <a:xfrm>
          <a:off x="4064000" y="1443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148051</xdr:rowOff>
    </xdr:from>
    <xdr:ext cx="736600" cy="259045"/>
    <xdr:sp macro="" textlink="">
      <xdr:nvSpPr>
        <xdr:cNvPr id="199" name="テキスト ボックス 198"/>
        <xdr:cNvSpPr txBox="1"/>
      </xdr:nvSpPr>
      <xdr:spPr>
        <a:xfrm>
          <a:off x="3733800" y="1420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114,225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1392</xdr:rowOff>
    </xdr:from>
    <xdr:to>
      <xdr:col>4</xdr:col>
      <xdr:colOff>482600</xdr:colOff>
      <xdr:row>84</xdr:row>
      <xdr:rowOff>135113</xdr:rowOff>
    </xdr:to>
    <xdr:cxnSp macro="">
      <xdr:nvCxnSpPr>
        <xdr:cNvPr id="200" name="直線コネクタ 199"/>
        <xdr:cNvCxnSpPr/>
      </xdr:nvCxnSpPr>
      <xdr:spPr>
        <a:xfrm>
          <a:off x="2336800" y="14403192"/>
          <a:ext cx="889000" cy="13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93870</xdr:rowOff>
    </xdr:from>
    <xdr:to>
      <xdr:col>4</xdr:col>
      <xdr:colOff>533400</xdr:colOff>
      <xdr:row>84</xdr:row>
      <xdr:rowOff>24020</xdr:rowOff>
    </xdr:to>
    <xdr:sp macro="" textlink="">
      <xdr:nvSpPr>
        <xdr:cNvPr id="201" name="フローチャート : 判断 200"/>
        <xdr:cNvSpPr/>
      </xdr:nvSpPr>
      <xdr:spPr>
        <a:xfrm>
          <a:off x="3175000" y="1432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34197</xdr:rowOff>
    </xdr:from>
    <xdr:ext cx="762000" cy="259045"/>
    <xdr:sp macro="" textlink="">
      <xdr:nvSpPr>
        <xdr:cNvPr id="202" name="テキスト ボックス 201"/>
        <xdr:cNvSpPr txBox="1"/>
      </xdr:nvSpPr>
      <xdr:spPr>
        <a:xfrm>
          <a:off x="2844800" y="140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1392</xdr:rowOff>
    </xdr:from>
    <xdr:to>
      <xdr:col>3</xdr:col>
      <xdr:colOff>279400</xdr:colOff>
      <xdr:row>84</xdr:row>
      <xdr:rowOff>46174</xdr:rowOff>
    </xdr:to>
    <xdr:cxnSp macro="">
      <xdr:nvCxnSpPr>
        <xdr:cNvPr id="203" name="直線コネクタ 202"/>
        <xdr:cNvCxnSpPr/>
      </xdr:nvCxnSpPr>
      <xdr:spPr>
        <a:xfrm flipV="1">
          <a:off x="1447800" y="14403192"/>
          <a:ext cx="8890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10744</xdr:rowOff>
    </xdr:from>
    <xdr:to>
      <xdr:col>3</xdr:col>
      <xdr:colOff>330200</xdr:colOff>
      <xdr:row>83</xdr:row>
      <xdr:rowOff>112344</xdr:rowOff>
    </xdr:to>
    <xdr:sp macro="" textlink="">
      <xdr:nvSpPr>
        <xdr:cNvPr id="204" name="フローチャート : 判断 203"/>
        <xdr:cNvSpPr/>
      </xdr:nvSpPr>
      <xdr:spPr>
        <a:xfrm>
          <a:off x="2286000" y="1424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122521</xdr:rowOff>
    </xdr:from>
    <xdr:ext cx="762000" cy="259045"/>
    <xdr:sp macro="" textlink="">
      <xdr:nvSpPr>
        <xdr:cNvPr id="205" name="テキスト ボックス 204"/>
        <xdr:cNvSpPr txBox="1"/>
      </xdr:nvSpPr>
      <xdr:spPr>
        <a:xfrm>
          <a:off x="1955800" y="1400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42856</xdr:rowOff>
    </xdr:from>
    <xdr:to>
      <xdr:col>2</xdr:col>
      <xdr:colOff>127000</xdr:colOff>
      <xdr:row>83</xdr:row>
      <xdr:rowOff>144456</xdr:rowOff>
    </xdr:to>
    <xdr:sp macro="" textlink="">
      <xdr:nvSpPr>
        <xdr:cNvPr id="206" name="フローチャート : 判断 205"/>
        <xdr:cNvSpPr/>
      </xdr:nvSpPr>
      <xdr:spPr>
        <a:xfrm>
          <a:off x="1397000" y="1427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154633</xdr:rowOff>
    </xdr:from>
    <xdr:ext cx="762000" cy="259045"/>
    <xdr:sp macro="" textlink="">
      <xdr:nvSpPr>
        <xdr:cNvPr id="207" name="テキスト ボックス 206"/>
        <xdr:cNvSpPr txBox="1"/>
      </xdr:nvSpPr>
      <xdr:spPr>
        <a:xfrm>
          <a:off x="1066800" y="14042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59057</xdr:rowOff>
    </xdr:from>
    <xdr:to>
      <xdr:col>7</xdr:col>
      <xdr:colOff>203200</xdr:colOff>
      <xdr:row>84</xdr:row>
      <xdr:rowOff>160657</xdr:rowOff>
    </xdr:to>
    <xdr:sp macro="" textlink="">
      <xdr:nvSpPr>
        <xdr:cNvPr id="213" name="円/楕円 212"/>
        <xdr:cNvSpPr/>
      </xdr:nvSpPr>
      <xdr:spPr>
        <a:xfrm>
          <a:off x="4902200" y="14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75584</xdr:rowOff>
    </xdr:from>
    <xdr:ext cx="762000" cy="259045"/>
    <xdr:sp macro="" textlink="">
      <xdr:nvSpPr>
        <xdr:cNvPr id="214" name="人件費・物件費等の状況該当値テキスト"/>
        <xdr:cNvSpPr txBox="1"/>
      </xdr:nvSpPr>
      <xdr:spPr>
        <a:xfrm>
          <a:off x="5041900" y="143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115,358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142546</xdr:rowOff>
    </xdr:from>
    <xdr:to>
      <xdr:col>6</xdr:col>
      <xdr:colOff>50800</xdr:colOff>
      <xdr:row>85</xdr:row>
      <xdr:rowOff>72696</xdr:rowOff>
    </xdr:to>
    <xdr:sp macro="" textlink="">
      <xdr:nvSpPr>
        <xdr:cNvPr id="215" name="円/楕円 214"/>
        <xdr:cNvSpPr/>
      </xdr:nvSpPr>
      <xdr:spPr>
        <a:xfrm>
          <a:off x="4064000" y="1454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57473</xdr:rowOff>
    </xdr:from>
    <xdr:ext cx="736600" cy="259045"/>
    <xdr:sp macro="" textlink="">
      <xdr:nvSpPr>
        <xdr:cNvPr id="216" name="テキスト ボックス 215"/>
        <xdr:cNvSpPr txBox="1"/>
      </xdr:nvSpPr>
      <xdr:spPr>
        <a:xfrm>
          <a:off x="3733800" y="14630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119,510</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84313</xdr:rowOff>
    </xdr:from>
    <xdr:to>
      <xdr:col>4</xdr:col>
      <xdr:colOff>533400</xdr:colOff>
      <xdr:row>85</xdr:row>
      <xdr:rowOff>14463</xdr:rowOff>
    </xdr:to>
    <xdr:sp macro="" textlink="">
      <xdr:nvSpPr>
        <xdr:cNvPr id="217" name="円/楕円 216"/>
        <xdr:cNvSpPr/>
      </xdr:nvSpPr>
      <xdr:spPr>
        <a:xfrm>
          <a:off x="3175000" y="1448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170690</xdr:rowOff>
    </xdr:from>
    <xdr:ext cx="762000" cy="259045"/>
    <xdr:sp macro="" textlink="">
      <xdr:nvSpPr>
        <xdr:cNvPr id="218" name="テキスト ボックス 217"/>
        <xdr:cNvSpPr txBox="1"/>
      </xdr:nvSpPr>
      <xdr:spPr>
        <a:xfrm>
          <a:off x="2844800" y="145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116,614</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122042</xdr:rowOff>
    </xdr:from>
    <xdr:to>
      <xdr:col>3</xdr:col>
      <xdr:colOff>330200</xdr:colOff>
      <xdr:row>84</xdr:row>
      <xdr:rowOff>52192</xdr:rowOff>
    </xdr:to>
    <xdr:sp macro="" textlink="">
      <xdr:nvSpPr>
        <xdr:cNvPr id="219" name="円/楕円 218"/>
        <xdr:cNvSpPr/>
      </xdr:nvSpPr>
      <xdr:spPr>
        <a:xfrm>
          <a:off x="2286000" y="1435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36969</xdr:rowOff>
    </xdr:from>
    <xdr:ext cx="762000" cy="259045"/>
    <xdr:sp macro="" textlink="">
      <xdr:nvSpPr>
        <xdr:cNvPr id="220" name="テキスト ボックス 219"/>
        <xdr:cNvSpPr txBox="1"/>
      </xdr:nvSpPr>
      <xdr:spPr>
        <a:xfrm>
          <a:off x="1955800" y="1443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109,964</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166824</xdr:rowOff>
    </xdr:from>
    <xdr:to>
      <xdr:col>2</xdr:col>
      <xdr:colOff>127000</xdr:colOff>
      <xdr:row>84</xdr:row>
      <xdr:rowOff>96974</xdr:rowOff>
    </xdr:to>
    <xdr:sp macro="" textlink="">
      <xdr:nvSpPr>
        <xdr:cNvPr id="221" name="円/楕円 220"/>
        <xdr:cNvSpPr/>
      </xdr:nvSpPr>
      <xdr:spPr>
        <a:xfrm>
          <a:off x="1397000" y="1439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81751</xdr:rowOff>
    </xdr:from>
    <xdr:ext cx="762000" cy="259045"/>
    <xdr:sp macro="" textlink="">
      <xdr:nvSpPr>
        <xdr:cNvPr id="222" name="テキスト ボックス 221"/>
        <xdr:cNvSpPr txBox="1"/>
      </xdr:nvSpPr>
      <xdr:spPr>
        <a:xfrm>
          <a:off x="1066800" y="1448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112,191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1" lang="ja-JP" altLang="en-US" sz="1200" b="0" i="0" u="none" strike="noStrike" kern="0" cap="none" spc="0" normalizeH="0" baseline="0" noProof="0">
              <a:ln>
                <a:noFill/>
              </a:ln>
              <a:solidFill>
                <a:prstClr val="black"/>
              </a:solidFill>
              <a:effectLst/>
              <a:uLnTx/>
              <a:uFillTx/>
              <a:latin typeface="+mn-lt"/>
              <a:ea typeface="+mn-ea"/>
              <a:cs typeface="+mn-cs"/>
            </a:rPr>
            <a:t>９</a:t>
          </a:r>
          <a:r>
            <a:rPr kumimoji="1" lang="ja-JP" altLang="ja-JP" sz="1200" b="0" i="0" u="none" strike="noStrike" kern="0" cap="none" spc="0" normalizeH="0" baseline="0" noProof="0">
              <a:ln>
                <a:noFill/>
              </a:ln>
              <a:solidFill>
                <a:prstClr val="black"/>
              </a:solidFill>
              <a:effectLst/>
              <a:uLnTx/>
              <a:uFillTx/>
              <a:latin typeface="+mn-lt"/>
              <a:ea typeface="+mn-ea"/>
              <a:cs typeface="+mn-cs"/>
            </a:rPr>
            <a:t>年１月の定期昇給を１号給抑制したこと</a:t>
          </a:r>
          <a:r>
            <a:rPr kumimoji="1" lang="ja-JP" altLang="en-US" sz="1200" b="0" i="0" u="none" strike="noStrike" kern="0" cap="none" spc="0" normalizeH="0" baseline="0" noProof="0">
              <a:ln>
                <a:noFill/>
              </a:ln>
              <a:solidFill>
                <a:prstClr val="black"/>
              </a:solidFill>
              <a:effectLst/>
              <a:uLnTx/>
              <a:uFillTx/>
              <a:latin typeface="+mn-lt"/>
              <a:ea typeface="+mn-ea"/>
              <a:cs typeface="+mn-cs"/>
            </a:rPr>
            <a:t>や職員の新陳代謝により，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指数</a:t>
          </a:r>
          <a:r>
            <a:rPr kumimoji="1" lang="ja-JP" altLang="en-US" sz="1200" b="0" i="0" u="none" strike="noStrike" kern="0" cap="none" spc="0" normalizeH="0" baseline="0" noProof="0">
              <a:ln>
                <a:noFill/>
              </a:ln>
              <a:solidFill>
                <a:prstClr val="black"/>
              </a:solidFill>
              <a:effectLst/>
              <a:uLnTx/>
              <a:uFillTx/>
              <a:latin typeface="+mn-lt"/>
              <a:ea typeface="+mn-ea"/>
              <a:cs typeface="+mn-cs"/>
            </a:rPr>
            <a:t>は</a:t>
          </a:r>
          <a:r>
            <a:rPr kumimoji="1" lang="ja-JP" altLang="ja-JP" sz="1200" b="0" i="0" u="none" strike="noStrike" kern="0" cap="none" spc="0" normalizeH="0" baseline="0" noProof="0">
              <a:ln>
                <a:noFill/>
              </a:ln>
              <a:solidFill>
                <a:prstClr val="black"/>
              </a:solidFill>
              <a:effectLst/>
              <a:uLnTx/>
              <a:uFillTx/>
              <a:latin typeface="+mn-lt"/>
              <a:ea typeface="+mn-ea"/>
              <a:cs typeface="+mn-cs"/>
            </a:rPr>
            <a:t>１００を下回ることとなったが</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高校卒区分の経験年数階層別職員構成</a:t>
          </a:r>
          <a:r>
            <a:rPr kumimoji="1" lang="ja-JP" altLang="en-US" sz="1200" b="0" i="0" u="none" strike="noStrike" kern="0" cap="none" spc="0" normalizeH="0" baseline="0" noProof="0">
              <a:ln>
                <a:noFill/>
              </a:ln>
              <a:solidFill>
                <a:prstClr val="black"/>
              </a:solidFill>
              <a:effectLst/>
              <a:uLnTx/>
              <a:uFillTx/>
              <a:latin typeface="+mn-lt"/>
              <a:ea typeface="+mn-ea"/>
              <a:cs typeface="+mn-cs"/>
            </a:rPr>
            <a:t>により</a:t>
          </a:r>
          <a:r>
            <a:rPr kumimoji="1" lang="ja-JP" altLang="ja-JP" sz="1200" b="0" i="0" u="none" strike="noStrike" kern="0" cap="none" spc="0" normalizeH="0" baseline="0" noProof="0">
              <a:ln>
                <a:noFill/>
              </a:ln>
              <a:solidFill>
                <a:prstClr val="black"/>
              </a:solidFill>
              <a:effectLst/>
              <a:uLnTx/>
              <a:uFillTx/>
              <a:latin typeface="+mn-lt"/>
              <a:ea typeface="+mn-ea"/>
              <a:cs typeface="+mn-cs"/>
            </a:rPr>
            <a:t>類似団体平均及び全国市平均を上回っている。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1" lang="ja-JP" altLang="en-US" sz="1200" b="0" i="0" u="none" strike="noStrike" kern="0" cap="none" spc="0" normalizeH="0" baseline="0" noProof="0">
              <a:ln>
                <a:noFill/>
              </a:ln>
              <a:solidFill>
                <a:prstClr val="black"/>
              </a:solidFill>
              <a:effectLst/>
              <a:uLnTx/>
              <a:uFillTx/>
              <a:latin typeface="+mn-lt"/>
              <a:ea typeface="+mn-ea"/>
              <a:cs typeface="+mn-cs"/>
            </a:rPr>
            <a:t>９</a:t>
          </a:r>
          <a:r>
            <a:rPr kumimoji="1" lang="ja-JP" altLang="ja-JP" sz="1200" b="0" i="0" u="none" strike="noStrike" kern="0" cap="none" spc="0" normalizeH="0" baseline="0" noProof="0">
              <a:ln>
                <a:noFill/>
              </a:ln>
              <a:solidFill>
                <a:prstClr val="black"/>
              </a:solidFill>
              <a:effectLst/>
              <a:uLnTx/>
              <a:uFillTx/>
              <a:latin typeface="+mn-lt"/>
              <a:ea typeface="+mn-ea"/>
              <a:cs typeface="+mn-cs"/>
            </a:rPr>
            <a:t>年度も</a:t>
          </a:r>
          <a:r>
            <a:rPr kumimoji="1"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ja-JP" sz="1200" b="0" i="0" u="none" strike="noStrike" kern="0" cap="none" spc="0" normalizeH="0" baseline="0" noProof="0">
              <a:ln>
                <a:noFill/>
              </a:ln>
              <a:solidFill>
                <a:prstClr val="black"/>
              </a:solidFill>
              <a:effectLst/>
              <a:uLnTx/>
              <a:uFillTx/>
              <a:latin typeface="+mn-lt"/>
              <a:ea typeface="+mn-ea"/>
              <a:cs typeface="+mn-cs"/>
            </a:rPr>
            <a:t>定期昇給において１号給の抑制を継続（平成３０年１月１日まで）する</a:t>
          </a:r>
          <a:r>
            <a:rPr kumimoji="1" lang="ja-JP" altLang="en-US" sz="1200" b="0" i="0" u="none" strike="noStrike" kern="0" cap="none" spc="0" normalizeH="0" baseline="0" noProof="0">
              <a:ln>
                <a:noFill/>
              </a:ln>
              <a:solidFill>
                <a:prstClr val="black"/>
              </a:solidFill>
              <a:effectLst/>
              <a:uLnTx/>
              <a:uFillTx/>
              <a:latin typeface="+mn-lt"/>
              <a:ea typeface="+mn-ea"/>
              <a:cs typeface="+mn-cs"/>
            </a:rPr>
            <a:t>など，</a:t>
          </a:r>
          <a:r>
            <a:rPr kumimoji="1" lang="ja-JP" altLang="ja-JP" sz="1200" b="0" i="0" u="none" strike="noStrike" kern="0" cap="none" spc="0" normalizeH="0" baseline="0" noProof="0">
              <a:ln>
                <a:noFill/>
              </a:ln>
              <a:solidFill>
                <a:prstClr val="black"/>
              </a:solidFill>
              <a:effectLst/>
              <a:uLnTx/>
              <a:uFillTx/>
              <a:latin typeface="+mn-lt"/>
              <a:ea typeface="+mn-ea"/>
              <a:cs typeface="+mn-cs"/>
            </a:rPr>
            <a:t>更なる給与の適正化に取り組</a:t>
          </a:r>
          <a:r>
            <a:rPr kumimoji="1" lang="ja-JP" altLang="en-US" sz="1200" b="0" i="0" u="none" strike="noStrike" kern="0" cap="none" spc="0" normalizeH="0" baseline="0" noProof="0">
              <a:ln>
                <a:noFill/>
              </a:ln>
              <a:solidFill>
                <a:prstClr val="black"/>
              </a:solidFill>
              <a:effectLst/>
              <a:uLnTx/>
              <a:uFillTx/>
              <a:latin typeface="+mn-lt"/>
              <a:ea typeface="+mn-ea"/>
              <a:cs typeface="+mn-cs"/>
            </a:rPr>
            <a:t>む</a:t>
          </a:r>
          <a:r>
            <a:rPr kumimoji="1" lang="ja-JP" altLang="ja-JP" sz="1200" b="0" i="0" u="none" strike="noStrike" kern="0" cap="none" spc="0" normalizeH="0" baseline="0" noProof="0">
              <a:ln>
                <a:noFill/>
              </a:ln>
              <a:solidFill>
                <a:prstClr val="black"/>
              </a:solidFill>
              <a:effectLst/>
              <a:uLnTx/>
              <a:uFillTx/>
              <a:latin typeface="+mn-lt"/>
              <a:ea typeface="+mn-ea"/>
              <a:cs typeface="+mn-cs"/>
            </a:rPr>
            <a:t>。</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85</xdr:row>
      <xdr:rowOff>100693</xdr:rowOff>
    </xdr:to>
    <xdr:cxnSp macro="">
      <xdr:nvCxnSpPr>
        <xdr:cNvPr id="253" name="直線コネクタ 252"/>
        <xdr:cNvCxnSpPr/>
      </xdr:nvCxnSpPr>
      <xdr:spPr>
        <a:xfrm flipV="1">
          <a:off x="17018000" y="13915571"/>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72770</xdr:rowOff>
    </xdr:from>
    <xdr:ext cx="762000" cy="259045"/>
    <xdr:sp macro="" textlink="">
      <xdr:nvSpPr>
        <xdr:cNvPr id="254" name="給与水準   （国との比較）最小値テキスト"/>
        <xdr:cNvSpPr txBox="1"/>
      </xdr:nvSpPr>
      <xdr:spPr>
        <a:xfrm>
          <a:off x="17106900" y="1464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85</xdr:row>
      <xdr:rowOff>100693</xdr:rowOff>
    </xdr:from>
    <xdr:to>
      <xdr:col>24</xdr:col>
      <xdr:colOff>647700</xdr:colOff>
      <xdr:row>85</xdr:row>
      <xdr:rowOff>100693</xdr:rowOff>
    </xdr:to>
    <xdr:cxnSp macro="">
      <xdr:nvCxnSpPr>
        <xdr:cNvPr id="255" name="直線コネクタ 254"/>
        <xdr:cNvCxnSpPr/>
      </xdr:nvCxnSpPr>
      <xdr:spPr>
        <a:xfrm>
          <a:off x="16929100" y="14673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84</xdr:row>
      <xdr:rowOff>157238</xdr:rowOff>
    </xdr:to>
    <xdr:cxnSp macro="">
      <xdr:nvCxnSpPr>
        <xdr:cNvPr id="258" name="直線コネクタ 257"/>
        <xdr:cNvCxnSpPr/>
      </xdr:nvCxnSpPr>
      <xdr:spPr>
        <a:xfrm flipV="1">
          <a:off x="16179800" y="1453605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76095</xdr:rowOff>
    </xdr:from>
    <xdr:ext cx="762000" cy="259045"/>
    <xdr:sp macro="" textlink="">
      <xdr:nvSpPr>
        <xdr:cNvPr id="259" name="給与水準   （国との比較）平均値テキスト"/>
        <xdr:cNvSpPr txBox="1"/>
      </xdr:nvSpPr>
      <xdr:spPr>
        <a:xfrm>
          <a:off x="17106900" y="14134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60" name="フローチャート : 判断 259"/>
        <xdr:cNvSpPr/>
      </xdr:nvSpPr>
      <xdr:spPr>
        <a:xfrm>
          <a:off x="16967200" y="142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122766</xdr:rowOff>
    </xdr:from>
    <xdr:to>
      <xdr:col>23</xdr:col>
      <xdr:colOff>406400</xdr:colOff>
      <xdr:row>84</xdr:row>
      <xdr:rowOff>157238</xdr:rowOff>
    </xdr:to>
    <xdr:cxnSp macro="">
      <xdr:nvCxnSpPr>
        <xdr:cNvPr id="261" name="直線コネクタ 260"/>
        <xdr:cNvCxnSpPr/>
      </xdr:nvCxnSpPr>
      <xdr:spPr>
        <a:xfrm>
          <a:off x="15290800" y="14524566"/>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2" name="フローチャート : 判断 261"/>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80329</xdr:rowOff>
    </xdr:from>
    <xdr:ext cx="736600" cy="259045"/>
    <xdr:sp macro="" textlink="">
      <xdr:nvSpPr>
        <xdr:cNvPr id="263" name="テキスト ボックス 262"/>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122766</xdr:rowOff>
    </xdr:from>
    <xdr:to>
      <xdr:col>22</xdr:col>
      <xdr:colOff>203200</xdr:colOff>
      <xdr:row>84</xdr:row>
      <xdr:rowOff>134257</xdr:rowOff>
    </xdr:to>
    <xdr:cxnSp macro="">
      <xdr:nvCxnSpPr>
        <xdr:cNvPr id="264" name="直線コネクタ 263"/>
        <xdr:cNvCxnSpPr/>
      </xdr:nvCxnSpPr>
      <xdr:spPr>
        <a:xfrm flipV="1">
          <a:off x="14401800" y="1452456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3023</xdr:rowOff>
    </xdr:from>
    <xdr:to>
      <xdr:col>22</xdr:col>
      <xdr:colOff>254000</xdr:colOff>
      <xdr:row>84</xdr:row>
      <xdr:rowOff>104623</xdr:rowOff>
    </xdr:to>
    <xdr:sp macro="" textlink="">
      <xdr:nvSpPr>
        <xdr:cNvPr id="265" name="フローチャート : 判断 264"/>
        <xdr:cNvSpPr/>
      </xdr:nvSpPr>
      <xdr:spPr>
        <a:xfrm>
          <a:off x="15240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114800</xdr:rowOff>
    </xdr:from>
    <xdr:ext cx="762000" cy="259045"/>
    <xdr:sp macro="" textlink="">
      <xdr:nvSpPr>
        <xdr:cNvPr id="266" name="テキスト ボックス 265"/>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134257</xdr:rowOff>
    </xdr:from>
    <xdr:to>
      <xdr:col>21</xdr:col>
      <xdr:colOff>0</xdr:colOff>
      <xdr:row>90</xdr:row>
      <xdr:rowOff>82248</xdr:rowOff>
    </xdr:to>
    <xdr:cxnSp macro="">
      <xdr:nvCxnSpPr>
        <xdr:cNvPr id="267" name="直線コネクタ 266"/>
        <xdr:cNvCxnSpPr/>
      </xdr:nvCxnSpPr>
      <xdr:spPr>
        <a:xfrm flipV="1">
          <a:off x="13512800" y="14536057"/>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140002</xdr:rowOff>
    </xdr:from>
    <xdr:to>
      <xdr:col>21</xdr:col>
      <xdr:colOff>50800</xdr:colOff>
      <xdr:row>84</xdr:row>
      <xdr:rowOff>70152</xdr:rowOff>
    </xdr:to>
    <xdr:sp macro="" textlink="">
      <xdr:nvSpPr>
        <xdr:cNvPr id="268" name="フローチャート : 判断 267"/>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80329</xdr:rowOff>
    </xdr:from>
    <xdr:ext cx="762000" cy="259045"/>
    <xdr:sp macro="" textlink="">
      <xdr:nvSpPr>
        <xdr:cNvPr id="269" name="テキスト ボックス 268"/>
        <xdr:cNvSpPr txBox="1"/>
      </xdr:nvSpPr>
      <xdr:spPr>
        <a:xfrm>
          <a:off x="14020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53521</xdr:rowOff>
    </xdr:from>
    <xdr:to>
      <xdr:col>19</xdr:col>
      <xdr:colOff>533400</xdr:colOff>
      <xdr:row>89</xdr:row>
      <xdr:rowOff>155121</xdr:rowOff>
    </xdr:to>
    <xdr:sp macro="" textlink="">
      <xdr:nvSpPr>
        <xdr:cNvPr id="270" name="フローチャート : 判断 269"/>
        <xdr:cNvSpPr/>
      </xdr:nvSpPr>
      <xdr:spPr>
        <a:xfrm>
          <a:off x="13462000" y="1531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165298</xdr:rowOff>
    </xdr:from>
    <xdr:ext cx="762000" cy="259045"/>
    <xdr:sp macro="" textlink="">
      <xdr:nvSpPr>
        <xdr:cNvPr id="271" name="テキスト ボックス 270"/>
        <xdr:cNvSpPr txBox="1"/>
      </xdr:nvSpPr>
      <xdr:spPr>
        <a:xfrm>
          <a:off x="13131800" y="15081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7" name="円/楕円 276"/>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55534</xdr:rowOff>
    </xdr:from>
    <xdr:ext cx="762000" cy="259045"/>
    <xdr:sp macro="" textlink="">
      <xdr:nvSpPr>
        <xdr:cNvPr id="278" name="給与水準   （国との比較）該当値テキスト"/>
        <xdr:cNvSpPr txBox="1"/>
      </xdr:nvSpPr>
      <xdr:spPr>
        <a:xfrm>
          <a:off x="17106900" y="1445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106438</xdr:rowOff>
    </xdr:from>
    <xdr:to>
      <xdr:col>23</xdr:col>
      <xdr:colOff>457200</xdr:colOff>
      <xdr:row>85</xdr:row>
      <xdr:rowOff>36588</xdr:rowOff>
    </xdr:to>
    <xdr:sp macro="" textlink="">
      <xdr:nvSpPr>
        <xdr:cNvPr id="279" name="円/楕円 278"/>
        <xdr:cNvSpPr/>
      </xdr:nvSpPr>
      <xdr:spPr>
        <a:xfrm>
          <a:off x="161290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21365</xdr:rowOff>
    </xdr:from>
    <xdr:ext cx="736600" cy="259045"/>
    <xdr:sp macro="" textlink="">
      <xdr:nvSpPr>
        <xdr:cNvPr id="280" name="テキスト ボックス 279"/>
        <xdr:cNvSpPr txBox="1"/>
      </xdr:nvSpPr>
      <xdr:spPr>
        <a:xfrm>
          <a:off x="15798800" y="1459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71966</xdr:rowOff>
    </xdr:from>
    <xdr:to>
      <xdr:col>22</xdr:col>
      <xdr:colOff>254000</xdr:colOff>
      <xdr:row>85</xdr:row>
      <xdr:rowOff>2116</xdr:rowOff>
    </xdr:to>
    <xdr:sp macro="" textlink="">
      <xdr:nvSpPr>
        <xdr:cNvPr id="281" name="円/楕円 280"/>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82" name="テキスト ボックス 28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83457</xdr:rowOff>
    </xdr:from>
    <xdr:to>
      <xdr:col>21</xdr:col>
      <xdr:colOff>50800</xdr:colOff>
      <xdr:row>85</xdr:row>
      <xdr:rowOff>13607</xdr:rowOff>
    </xdr:to>
    <xdr:sp macro="" textlink="">
      <xdr:nvSpPr>
        <xdr:cNvPr id="283" name="円/楕円 282"/>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84" name="テキスト ボックス 283"/>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90</xdr:row>
      <xdr:rowOff>31448</xdr:rowOff>
    </xdr:from>
    <xdr:to>
      <xdr:col>19</xdr:col>
      <xdr:colOff>533400</xdr:colOff>
      <xdr:row>90</xdr:row>
      <xdr:rowOff>133048</xdr:rowOff>
    </xdr:to>
    <xdr:sp macro="" textlink="">
      <xdr:nvSpPr>
        <xdr:cNvPr id="285" name="円/楕円 284"/>
        <xdr:cNvSpPr/>
      </xdr:nvSpPr>
      <xdr:spPr>
        <a:xfrm>
          <a:off x="13462000" y="1546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117825</xdr:rowOff>
    </xdr:from>
    <xdr:ext cx="762000" cy="259045"/>
    <xdr:sp macro="" textlink="">
      <xdr:nvSpPr>
        <xdr:cNvPr id="286" name="テキスト ボックス 285"/>
        <xdr:cNvSpPr txBox="1"/>
      </xdr:nvSpPr>
      <xdr:spPr>
        <a:xfrm>
          <a:off x="13131800" y="1554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[7.23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mj-ea"/>
              <a:ea typeface="+mj-ea"/>
              <a:cs typeface="+mn-cs"/>
            </a:rPr>
            <a:t>　</a:t>
          </a:r>
          <a:r>
            <a:rPr kumimoji="1" lang="ja-JP" altLang="ja-JP" sz="1200" b="0" i="0" u="none" strike="noStrike" kern="0" cap="none" spc="0" normalizeH="0" baseline="0" noProof="0">
              <a:ln>
                <a:noFill/>
              </a:ln>
              <a:solidFill>
                <a:prstClr val="black"/>
              </a:solidFill>
              <a:effectLst/>
              <a:uLnTx/>
              <a:uFillTx/>
              <a:latin typeface="+mj-ea"/>
              <a:ea typeface="+mj-ea"/>
              <a:cs typeface="+mn-cs"/>
            </a:rPr>
            <a:t>津山市定員管理適正化計画に基づき職員数の適正化に取り組んでおり</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平成２９年４月１日現在の職員数は</a:t>
          </a:r>
          <a:r>
            <a:rPr kumimoji="1" lang="en-US" altLang="ja-JP" sz="1200" b="0" i="0" u="none" strike="noStrike" kern="0" cap="none" spc="0" normalizeH="0" baseline="0" noProof="0">
              <a:ln>
                <a:noFill/>
              </a:ln>
              <a:solidFill>
                <a:prstClr val="black"/>
              </a:solidFill>
              <a:effectLst/>
              <a:uLnTx/>
              <a:uFillTx/>
              <a:latin typeface="+mj-ea"/>
              <a:ea typeface="+mj-ea"/>
              <a:cs typeface="+mn-cs"/>
            </a:rPr>
            <a:t>835</a:t>
          </a:r>
          <a:r>
            <a:rPr kumimoji="1" lang="ja-JP" altLang="ja-JP" sz="1200" b="0" i="0" u="none" strike="noStrike" kern="0" cap="none" spc="0" normalizeH="0" baseline="0" noProof="0">
              <a:ln>
                <a:noFill/>
              </a:ln>
              <a:solidFill>
                <a:prstClr val="black"/>
              </a:solidFill>
              <a:effectLst/>
              <a:uLnTx/>
              <a:uFillTx/>
              <a:latin typeface="+mj-ea"/>
              <a:ea typeface="+mj-ea"/>
              <a:cs typeface="+mn-cs"/>
            </a:rPr>
            <a:t>人（育休代替任期付職員</a:t>
          </a:r>
          <a:r>
            <a:rPr kumimoji="1" lang="en-US" altLang="ja-JP" sz="1200" b="0" i="0" u="none" strike="noStrike" kern="0" cap="none" spc="0" normalizeH="0" baseline="0" noProof="0">
              <a:ln>
                <a:noFill/>
              </a:ln>
              <a:solidFill>
                <a:prstClr val="black"/>
              </a:solidFill>
              <a:effectLst/>
              <a:uLnTx/>
              <a:uFillTx/>
              <a:latin typeface="+mj-ea"/>
              <a:ea typeface="+mj-ea"/>
              <a:cs typeface="+mn-cs"/>
            </a:rPr>
            <a:t>12</a:t>
          </a:r>
          <a:r>
            <a:rPr kumimoji="1" lang="ja-JP" altLang="ja-JP" sz="1200" b="0" i="0" u="none" strike="noStrike" kern="0" cap="none" spc="0" normalizeH="0" baseline="0" noProof="0">
              <a:ln>
                <a:noFill/>
              </a:ln>
              <a:solidFill>
                <a:prstClr val="black"/>
              </a:solidFill>
              <a:effectLst/>
              <a:uLnTx/>
              <a:uFillTx/>
              <a:latin typeface="+mj-ea"/>
              <a:ea typeface="+mj-ea"/>
              <a:cs typeface="+mn-cs"/>
            </a:rPr>
            <a:t>人を除く）</a:t>
          </a:r>
          <a:r>
            <a:rPr kumimoji="1" lang="ja-JP" altLang="en-US" sz="1200" b="0" i="0" u="none" strike="noStrike" kern="0" cap="none" spc="0" normalizeH="0" baseline="0" noProof="0">
              <a:ln>
                <a:noFill/>
              </a:ln>
              <a:solidFill>
                <a:prstClr val="black"/>
              </a:solidFill>
              <a:effectLst/>
              <a:uLnTx/>
              <a:uFillTx/>
              <a:latin typeface="+mj-ea"/>
              <a:ea typeface="+mj-ea"/>
              <a:cs typeface="+mn-cs"/>
            </a:rPr>
            <a:t>で，</a:t>
          </a:r>
          <a:r>
            <a:rPr kumimoji="1" lang="ja-JP" altLang="ja-JP" sz="1200" b="0" i="0" u="none" strike="noStrike" kern="0" cap="none" spc="0" normalizeH="0" baseline="0" noProof="0">
              <a:ln>
                <a:noFill/>
              </a:ln>
              <a:solidFill>
                <a:prstClr val="black"/>
              </a:solidFill>
              <a:effectLst/>
              <a:uLnTx/>
              <a:uFillTx/>
              <a:latin typeface="+mj-ea"/>
              <a:ea typeface="+mj-ea"/>
              <a:cs typeface="+mn-cs"/>
            </a:rPr>
            <a:t>計画目標数値（</a:t>
          </a:r>
          <a:r>
            <a:rPr kumimoji="1" lang="en-US" altLang="ja-JP" sz="1200" b="0" i="0" u="none" strike="noStrike" kern="0" cap="none" spc="0" normalizeH="0" baseline="0" noProof="0">
              <a:ln>
                <a:noFill/>
              </a:ln>
              <a:solidFill>
                <a:prstClr val="black"/>
              </a:solidFill>
              <a:effectLst/>
              <a:uLnTx/>
              <a:uFillTx/>
              <a:latin typeface="+mj-ea"/>
              <a:ea typeface="+mj-ea"/>
              <a:cs typeface="+mn-cs"/>
            </a:rPr>
            <a:t>846</a:t>
          </a:r>
          <a:r>
            <a:rPr kumimoji="1" lang="ja-JP" altLang="ja-JP" sz="1200" b="0" i="0" u="none" strike="noStrike" kern="0" cap="none" spc="0" normalizeH="0" baseline="0" noProof="0">
              <a:ln>
                <a:noFill/>
              </a:ln>
              <a:solidFill>
                <a:prstClr val="black"/>
              </a:solidFill>
              <a:effectLst/>
              <a:uLnTx/>
              <a:uFillTx/>
              <a:latin typeface="+mj-ea"/>
              <a:ea typeface="+mj-ea"/>
              <a:cs typeface="+mn-cs"/>
            </a:rPr>
            <a:t>人）を上回</a:t>
          </a:r>
          <a:r>
            <a:rPr kumimoji="1" lang="ja-JP" altLang="en-US" sz="1200" b="0" i="0" u="none" strike="noStrike" kern="0" cap="none" spc="0" normalizeH="0" baseline="0" noProof="0">
              <a:ln>
                <a:noFill/>
              </a:ln>
              <a:solidFill>
                <a:prstClr val="black"/>
              </a:solidFill>
              <a:effectLst/>
              <a:uLnTx/>
              <a:uFillTx/>
              <a:latin typeface="+mj-ea"/>
              <a:ea typeface="+mj-ea"/>
              <a:cs typeface="+mn-cs"/>
            </a:rPr>
            <a:t>る定員の</a:t>
          </a:r>
          <a:r>
            <a:rPr kumimoji="1" lang="ja-JP" altLang="ja-JP" sz="1200" b="0" i="0" u="none" strike="noStrike" kern="0" cap="none" spc="0" normalizeH="0" baseline="0" noProof="0">
              <a:ln>
                <a:noFill/>
              </a:ln>
              <a:solidFill>
                <a:prstClr val="black"/>
              </a:solidFill>
              <a:effectLst/>
              <a:uLnTx/>
              <a:uFillTx/>
              <a:latin typeface="+mj-ea"/>
              <a:ea typeface="+mj-ea"/>
              <a:cs typeface="+mn-cs"/>
            </a:rPr>
            <a:t>削減</a:t>
          </a:r>
          <a:r>
            <a:rPr kumimoji="1" lang="ja-JP" altLang="en-US" sz="1200" b="0" i="0" u="none" strike="noStrike" kern="0" cap="none" spc="0" normalizeH="0" baseline="0" noProof="0">
              <a:ln>
                <a:noFill/>
              </a:ln>
              <a:solidFill>
                <a:prstClr val="black"/>
              </a:solidFill>
              <a:effectLst/>
              <a:uLnTx/>
              <a:uFillTx/>
              <a:latin typeface="+mj-ea"/>
              <a:ea typeface="+mj-ea"/>
              <a:cs typeface="+mn-cs"/>
            </a:rPr>
            <a:t>となっている。</a:t>
          </a:r>
          <a:r>
            <a:rPr kumimoji="1" lang="ja-JP" altLang="ja-JP" sz="1200" b="0" i="0" u="none" strike="noStrike" kern="0" cap="none" spc="0" normalizeH="0" baseline="0" noProof="0">
              <a:ln>
                <a:noFill/>
              </a:ln>
              <a:solidFill>
                <a:prstClr val="black"/>
              </a:solidFill>
              <a:effectLst/>
              <a:uLnTx/>
              <a:uFillTx/>
              <a:latin typeface="+mj-ea"/>
              <a:ea typeface="+mj-ea"/>
              <a:cs typeface="+mn-cs"/>
            </a:rPr>
            <a:t>退職者数に対する新規採用の抑制など</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今後も、定員適正化計画（目標数値：平成</a:t>
          </a:r>
          <a:r>
            <a:rPr kumimoji="1" lang="en-US" altLang="ja-JP" sz="1200" b="0" i="0" u="none" strike="noStrike" kern="0" cap="none" spc="0" normalizeH="0" baseline="0" noProof="0">
              <a:ln>
                <a:noFill/>
              </a:ln>
              <a:solidFill>
                <a:prstClr val="black"/>
              </a:solidFill>
              <a:effectLst/>
              <a:uLnTx/>
              <a:uFillTx/>
              <a:latin typeface="+mj-ea"/>
              <a:ea typeface="+mj-ea"/>
              <a:cs typeface="+mn-cs"/>
            </a:rPr>
            <a:t>30</a:t>
          </a:r>
          <a:r>
            <a:rPr kumimoji="1" lang="ja-JP" altLang="ja-JP" sz="1200" b="0" i="0" u="none" strike="noStrike" kern="0" cap="none" spc="0" normalizeH="0" baseline="0" noProof="0">
              <a:ln>
                <a:noFill/>
              </a:ln>
              <a:solidFill>
                <a:prstClr val="black"/>
              </a:solidFill>
              <a:effectLst/>
              <a:uLnTx/>
              <a:uFillTx/>
              <a:latin typeface="+mj-ea"/>
              <a:ea typeface="+mj-ea"/>
              <a:cs typeface="+mn-cs"/>
            </a:rPr>
            <a:t>年</a:t>
          </a:r>
          <a:r>
            <a:rPr kumimoji="1" lang="en-US" altLang="ja-JP" sz="1200" b="0" i="0" u="none" strike="noStrike" kern="0" cap="none" spc="0" normalizeH="0" baseline="0" noProof="0">
              <a:ln>
                <a:noFill/>
              </a:ln>
              <a:solidFill>
                <a:prstClr val="black"/>
              </a:solidFill>
              <a:effectLst/>
              <a:uLnTx/>
              <a:uFillTx/>
              <a:latin typeface="+mj-ea"/>
              <a:ea typeface="+mj-ea"/>
              <a:cs typeface="+mn-cs"/>
            </a:rPr>
            <a:t>4</a:t>
          </a:r>
          <a:r>
            <a:rPr kumimoji="1" lang="ja-JP" altLang="ja-JP" sz="1200" b="0" i="0" u="none" strike="noStrike" kern="0" cap="none" spc="0" normalizeH="0" baseline="0" noProof="0">
              <a:ln>
                <a:noFill/>
              </a:ln>
              <a:solidFill>
                <a:prstClr val="black"/>
              </a:solidFill>
              <a:effectLst/>
              <a:uLnTx/>
              <a:uFillTx/>
              <a:latin typeface="+mj-ea"/>
              <a:ea typeface="+mj-ea"/>
              <a:cs typeface="+mn-cs"/>
            </a:rPr>
            <a:t>月</a:t>
          </a:r>
          <a:r>
            <a:rPr kumimoji="1" lang="en-US" altLang="ja-JP" sz="1200" b="0" i="0" u="none" strike="noStrike" kern="0" cap="none" spc="0" normalizeH="0" baseline="0" noProof="0">
              <a:ln>
                <a:noFill/>
              </a:ln>
              <a:solidFill>
                <a:prstClr val="black"/>
              </a:solidFill>
              <a:effectLst/>
              <a:uLnTx/>
              <a:uFillTx/>
              <a:latin typeface="+mj-ea"/>
              <a:ea typeface="+mj-ea"/>
              <a:cs typeface="+mn-cs"/>
            </a:rPr>
            <a:t>1</a:t>
          </a:r>
          <a:r>
            <a:rPr kumimoji="1" lang="ja-JP" altLang="ja-JP" sz="1200" b="0" i="0" u="none" strike="noStrike" kern="0" cap="none" spc="0" normalizeH="0" baseline="0" noProof="0">
              <a:ln>
                <a:noFill/>
              </a:ln>
              <a:solidFill>
                <a:prstClr val="black"/>
              </a:solidFill>
              <a:effectLst/>
              <a:uLnTx/>
              <a:uFillTx/>
              <a:latin typeface="+mj-ea"/>
              <a:ea typeface="+mj-ea"/>
              <a:cs typeface="+mn-cs"/>
            </a:rPr>
            <a:t>日</a:t>
          </a:r>
          <a:r>
            <a:rPr kumimoji="1" lang="en-US" altLang="ja-JP" sz="1200" b="0" i="0" u="none" strike="noStrike" kern="0" cap="none" spc="0" normalizeH="0" baseline="0" noProof="0">
              <a:ln>
                <a:noFill/>
              </a:ln>
              <a:solidFill>
                <a:prstClr val="black"/>
              </a:solidFill>
              <a:effectLst/>
              <a:uLnTx/>
              <a:uFillTx/>
              <a:latin typeface="+mj-ea"/>
              <a:ea typeface="+mj-ea"/>
              <a:cs typeface="+mn-cs"/>
            </a:rPr>
            <a:t>836</a:t>
          </a:r>
          <a:r>
            <a:rPr kumimoji="1" lang="ja-JP" altLang="ja-JP" sz="1200" b="0" i="0" u="none" strike="noStrike" kern="0" cap="none" spc="0" normalizeH="0" baseline="0" noProof="0">
              <a:ln>
                <a:noFill/>
              </a:ln>
              <a:solidFill>
                <a:prstClr val="black"/>
              </a:solidFill>
              <a:effectLst/>
              <a:uLnTx/>
              <a:uFillTx/>
              <a:latin typeface="+mj-ea"/>
              <a:ea typeface="+mj-ea"/>
              <a:cs typeface="+mn-cs"/>
            </a:rPr>
            <a:t>人）により職員数の適正化に努めてい</a:t>
          </a:r>
          <a:r>
            <a:rPr kumimoji="1" lang="ja-JP" altLang="en-US" sz="1200" b="0" i="0" u="none" strike="noStrike" kern="0" cap="none" spc="0" normalizeH="0" baseline="0" noProof="0">
              <a:ln>
                <a:noFill/>
              </a:ln>
              <a:solidFill>
                <a:prstClr val="black"/>
              </a:solidFill>
              <a:effectLst/>
              <a:uLnTx/>
              <a:uFillTx/>
              <a:latin typeface="+mj-ea"/>
              <a:ea typeface="+mj-ea"/>
              <a:cs typeface="+mn-cs"/>
            </a:rPr>
            <a:t>く</a:t>
          </a:r>
          <a:r>
            <a:rPr kumimoji="1" lang="ja-JP" altLang="ja-JP" sz="1200" b="0" i="0" u="none" strike="noStrike" kern="0" cap="none" spc="0" normalizeH="0" baseline="0" noProof="0">
              <a:ln>
                <a:noFill/>
              </a:ln>
              <a:solidFill>
                <a:prstClr val="black"/>
              </a:solidFill>
              <a:effectLst/>
              <a:uLnTx/>
              <a:uFillTx/>
              <a:latin typeface="+mj-ea"/>
              <a:ea typeface="+mj-ea"/>
              <a:cs typeface="+mn-cs"/>
            </a:rPr>
            <a:t>。</a:t>
          </a:r>
          <a:endParaRPr kumimoji="0" lang="ja-JP"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134112</xdr:rowOff>
    </xdr:from>
    <xdr:to>
      <xdr:col>24</xdr:col>
      <xdr:colOff>558800</xdr:colOff>
      <xdr:row>67</xdr:row>
      <xdr:rowOff>381</xdr:rowOff>
    </xdr:to>
    <xdr:cxnSp macro="">
      <xdr:nvCxnSpPr>
        <xdr:cNvPr id="314" name="直線コネクタ 313"/>
        <xdr:cNvCxnSpPr/>
      </xdr:nvCxnSpPr>
      <xdr:spPr>
        <a:xfrm flipV="1">
          <a:off x="17018000" y="10249662"/>
          <a:ext cx="0" cy="1237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143908</xdr:rowOff>
    </xdr:from>
    <xdr:ext cx="762000" cy="259045"/>
    <xdr:sp macro="" textlink="">
      <xdr:nvSpPr>
        <xdr:cNvPr id="315" name="定員管理の状況最小値テキスト"/>
        <xdr:cNvSpPr txBox="1"/>
      </xdr:nvSpPr>
      <xdr:spPr>
        <a:xfrm>
          <a:off x="17106900" y="1145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67</xdr:row>
      <xdr:rowOff>381</xdr:rowOff>
    </xdr:from>
    <xdr:to>
      <xdr:col>24</xdr:col>
      <xdr:colOff>647700</xdr:colOff>
      <xdr:row>67</xdr:row>
      <xdr:rowOff>381</xdr:rowOff>
    </xdr:to>
    <xdr:cxnSp macro="">
      <xdr:nvCxnSpPr>
        <xdr:cNvPr id="316" name="直線コネクタ 315"/>
        <xdr:cNvCxnSpPr/>
      </xdr:nvCxnSpPr>
      <xdr:spPr>
        <a:xfrm>
          <a:off x="16929100" y="11487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49039</xdr:rowOff>
    </xdr:from>
    <xdr:ext cx="762000" cy="259045"/>
    <xdr:sp macro="" textlink="">
      <xdr:nvSpPr>
        <xdr:cNvPr id="317" name="定員管理の状況最大値テキスト"/>
        <xdr:cNvSpPr txBox="1"/>
      </xdr:nvSpPr>
      <xdr:spPr>
        <a:xfrm>
          <a:off x="17106900" y="999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59</xdr:row>
      <xdr:rowOff>134112</xdr:rowOff>
    </xdr:from>
    <xdr:to>
      <xdr:col>24</xdr:col>
      <xdr:colOff>647700</xdr:colOff>
      <xdr:row>59</xdr:row>
      <xdr:rowOff>134112</xdr:rowOff>
    </xdr:to>
    <xdr:cxnSp macro="">
      <xdr:nvCxnSpPr>
        <xdr:cNvPr id="318" name="直線コネクタ 317"/>
        <xdr:cNvCxnSpPr/>
      </xdr:nvCxnSpPr>
      <xdr:spPr>
        <a:xfrm>
          <a:off x="16929100" y="1024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25019</xdr:rowOff>
    </xdr:from>
    <xdr:to>
      <xdr:col>24</xdr:col>
      <xdr:colOff>558800</xdr:colOff>
      <xdr:row>63</xdr:row>
      <xdr:rowOff>49149</xdr:rowOff>
    </xdr:to>
    <xdr:cxnSp macro="">
      <xdr:nvCxnSpPr>
        <xdr:cNvPr id="319" name="直線コネクタ 318"/>
        <xdr:cNvCxnSpPr/>
      </xdr:nvCxnSpPr>
      <xdr:spPr>
        <a:xfrm>
          <a:off x="16179800" y="10826369"/>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145305</xdr:rowOff>
    </xdr:from>
    <xdr:ext cx="762000" cy="259045"/>
    <xdr:sp macro="" textlink="">
      <xdr:nvSpPr>
        <xdr:cNvPr id="320" name="定員管理の状況平均値テキスト"/>
        <xdr:cNvSpPr txBox="1"/>
      </xdr:nvSpPr>
      <xdr:spPr>
        <a:xfrm>
          <a:off x="17106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128778</xdr:rowOff>
    </xdr:from>
    <xdr:to>
      <xdr:col>24</xdr:col>
      <xdr:colOff>609600</xdr:colOff>
      <xdr:row>63</xdr:row>
      <xdr:rowOff>58928</xdr:rowOff>
    </xdr:to>
    <xdr:sp macro="" textlink="">
      <xdr:nvSpPr>
        <xdr:cNvPr id="321" name="フローチャート : 判断 320"/>
        <xdr:cNvSpPr/>
      </xdr:nvSpPr>
      <xdr:spPr>
        <a:xfrm>
          <a:off x="16967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25019</xdr:rowOff>
    </xdr:from>
    <xdr:to>
      <xdr:col>23</xdr:col>
      <xdr:colOff>406400</xdr:colOff>
      <xdr:row>63</xdr:row>
      <xdr:rowOff>25019</xdr:rowOff>
    </xdr:to>
    <xdr:cxnSp macro="">
      <xdr:nvCxnSpPr>
        <xdr:cNvPr id="322" name="直線コネクタ 321"/>
        <xdr:cNvCxnSpPr/>
      </xdr:nvCxnSpPr>
      <xdr:spPr>
        <a:xfrm>
          <a:off x="15290800" y="10826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150622</xdr:rowOff>
    </xdr:from>
    <xdr:to>
      <xdr:col>23</xdr:col>
      <xdr:colOff>457200</xdr:colOff>
      <xdr:row>62</xdr:row>
      <xdr:rowOff>80772</xdr:rowOff>
    </xdr:to>
    <xdr:sp macro="" textlink="">
      <xdr:nvSpPr>
        <xdr:cNvPr id="323" name="フローチャート : 判断 322"/>
        <xdr:cNvSpPr/>
      </xdr:nvSpPr>
      <xdr:spPr>
        <a:xfrm>
          <a:off x="16129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90949</xdr:rowOff>
    </xdr:from>
    <xdr:ext cx="736600" cy="259045"/>
    <xdr:sp macro="" textlink="">
      <xdr:nvSpPr>
        <xdr:cNvPr id="324" name="テキスト ボックス 323"/>
        <xdr:cNvSpPr txBox="1"/>
      </xdr:nvSpPr>
      <xdr:spPr>
        <a:xfrm>
          <a:off x="15798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25019</xdr:rowOff>
    </xdr:from>
    <xdr:to>
      <xdr:col>22</xdr:col>
      <xdr:colOff>203200</xdr:colOff>
      <xdr:row>63</xdr:row>
      <xdr:rowOff>27432</xdr:rowOff>
    </xdr:to>
    <xdr:cxnSp macro="">
      <xdr:nvCxnSpPr>
        <xdr:cNvPr id="325" name="直線コネクタ 324"/>
        <xdr:cNvCxnSpPr/>
      </xdr:nvCxnSpPr>
      <xdr:spPr>
        <a:xfrm flipV="1">
          <a:off x="14401800" y="1082636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136144</xdr:rowOff>
    </xdr:from>
    <xdr:to>
      <xdr:col>22</xdr:col>
      <xdr:colOff>254000</xdr:colOff>
      <xdr:row>62</xdr:row>
      <xdr:rowOff>66294</xdr:rowOff>
    </xdr:to>
    <xdr:sp macro="" textlink="">
      <xdr:nvSpPr>
        <xdr:cNvPr id="326" name="フローチャート : 判断 325"/>
        <xdr:cNvSpPr/>
      </xdr:nvSpPr>
      <xdr:spPr>
        <a:xfrm>
          <a:off x="15240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76471</xdr:rowOff>
    </xdr:from>
    <xdr:ext cx="762000" cy="259045"/>
    <xdr:sp macro="" textlink="">
      <xdr:nvSpPr>
        <xdr:cNvPr id="327" name="テキスト ボックス 326"/>
        <xdr:cNvSpPr txBox="1"/>
      </xdr:nvSpPr>
      <xdr:spPr>
        <a:xfrm>
          <a:off x="14909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27432</xdr:rowOff>
    </xdr:from>
    <xdr:to>
      <xdr:col>21</xdr:col>
      <xdr:colOff>0</xdr:colOff>
      <xdr:row>63</xdr:row>
      <xdr:rowOff>58801</xdr:rowOff>
    </xdr:to>
    <xdr:cxnSp macro="">
      <xdr:nvCxnSpPr>
        <xdr:cNvPr id="328" name="直線コネクタ 327"/>
        <xdr:cNvCxnSpPr/>
      </xdr:nvCxnSpPr>
      <xdr:spPr>
        <a:xfrm flipV="1">
          <a:off x="13512800" y="10828782"/>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140970</xdr:rowOff>
    </xdr:from>
    <xdr:to>
      <xdr:col>21</xdr:col>
      <xdr:colOff>50800</xdr:colOff>
      <xdr:row>62</xdr:row>
      <xdr:rowOff>71120</xdr:rowOff>
    </xdr:to>
    <xdr:sp macro="" textlink="">
      <xdr:nvSpPr>
        <xdr:cNvPr id="329" name="フローチャート : 判断 328"/>
        <xdr:cNvSpPr/>
      </xdr:nvSpPr>
      <xdr:spPr>
        <a:xfrm>
          <a:off x="14351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81297</xdr:rowOff>
    </xdr:from>
    <xdr:ext cx="762000" cy="259045"/>
    <xdr:sp macro="" textlink="">
      <xdr:nvSpPr>
        <xdr:cNvPr id="330" name="テキスト ボックス 329"/>
        <xdr:cNvSpPr txBox="1"/>
      </xdr:nvSpPr>
      <xdr:spPr>
        <a:xfrm>
          <a:off x="14020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148209</xdr:rowOff>
    </xdr:from>
    <xdr:to>
      <xdr:col>19</xdr:col>
      <xdr:colOff>533400</xdr:colOff>
      <xdr:row>62</xdr:row>
      <xdr:rowOff>78359</xdr:rowOff>
    </xdr:to>
    <xdr:sp macro="" textlink="">
      <xdr:nvSpPr>
        <xdr:cNvPr id="331" name="フローチャート : 判断 330"/>
        <xdr:cNvSpPr/>
      </xdr:nvSpPr>
      <xdr:spPr>
        <a:xfrm>
          <a:off x="13462000" y="1060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88536</xdr:rowOff>
    </xdr:from>
    <xdr:ext cx="762000" cy="259045"/>
    <xdr:sp macro="" textlink="">
      <xdr:nvSpPr>
        <xdr:cNvPr id="332" name="テキスト ボックス 331"/>
        <xdr:cNvSpPr txBox="1"/>
      </xdr:nvSpPr>
      <xdr:spPr>
        <a:xfrm>
          <a:off x="13131800" y="1037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169799</xdr:rowOff>
    </xdr:from>
    <xdr:to>
      <xdr:col>24</xdr:col>
      <xdr:colOff>609600</xdr:colOff>
      <xdr:row>63</xdr:row>
      <xdr:rowOff>99949</xdr:rowOff>
    </xdr:to>
    <xdr:sp macro="" textlink="">
      <xdr:nvSpPr>
        <xdr:cNvPr id="338" name="円/楕円 337"/>
        <xdr:cNvSpPr/>
      </xdr:nvSpPr>
      <xdr:spPr>
        <a:xfrm>
          <a:off x="16967200" y="1079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141876</xdr:rowOff>
    </xdr:from>
    <xdr:ext cx="762000" cy="259045"/>
    <xdr:sp macro="" textlink="">
      <xdr:nvSpPr>
        <xdr:cNvPr id="339" name="定員管理の状況該当値テキスト"/>
        <xdr:cNvSpPr txBox="1"/>
      </xdr:nvSpPr>
      <xdr:spPr>
        <a:xfrm>
          <a:off x="17106900" y="1077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145669</xdr:rowOff>
    </xdr:from>
    <xdr:to>
      <xdr:col>23</xdr:col>
      <xdr:colOff>457200</xdr:colOff>
      <xdr:row>63</xdr:row>
      <xdr:rowOff>75819</xdr:rowOff>
    </xdr:to>
    <xdr:sp macro="" textlink="">
      <xdr:nvSpPr>
        <xdr:cNvPr id="340" name="円/楕円 339"/>
        <xdr:cNvSpPr/>
      </xdr:nvSpPr>
      <xdr:spPr>
        <a:xfrm>
          <a:off x="16129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60596</xdr:rowOff>
    </xdr:from>
    <xdr:ext cx="736600" cy="259045"/>
    <xdr:sp macro="" textlink="">
      <xdr:nvSpPr>
        <xdr:cNvPr id="341" name="テキスト ボックス 340"/>
        <xdr:cNvSpPr txBox="1"/>
      </xdr:nvSpPr>
      <xdr:spPr>
        <a:xfrm>
          <a:off x="15798800" y="1086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145669</xdr:rowOff>
    </xdr:from>
    <xdr:to>
      <xdr:col>22</xdr:col>
      <xdr:colOff>254000</xdr:colOff>
      <xdr:row>63</xdr:row>
      <xdr:rowOff>75819</xdr:rowOff>
    </xdr:to>
    <xdr:sp macro="" textlink="">
      <xdr:nvSpPr>
        <xdr:cNvPr id="342" name="円/楕円 341"/>
        <xdr:cNvSpPr/>
      </xdr:nvSpPr>
      <xdr:spPr>
        <a:xfrm>
          <a:off x="15240000" y="107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60596</xdr:rowOff>
    </xdr:from>
    <xdr:ext cx="762000" cy="259045"/>
    <xdr:sp macro="" textlink="">
      <xdr:nvSpPr>
        <xdr:cNvPr id="343" name="テキスト ボックス 342"/>
        <xdr:cNvSpPr txBox="1"/>
      </xdr:nvSpPr>
      <xdr:spPr>
        <a:xfrm>
          <a:off x="14909800" y="1086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148082</xdr:rowOff>
    </xdr:from>
    <xdr:to>
      <xdr:col>21</xdr:col>
      <xdr:colOff>50800</xdr:colOff>
      <xdr:row>63</xdr:row>
      <xdr:rowOff>78232</xdr:rowOff>
    </xdr:to>
    <xdr:sp macro="" textlink="">
      <xdr:nvSpPr>
        <xdr:cNvPr id="344" name="円/楕円 343"/>
        <xdr:cNvSpPr/>
      </xdr:nvSpPr>
      <xdr:spPr>
        <a:xfrm>
          <a:off x="14351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63009</xdr:rowOff>
    </xdr:from>
    <xdr:ext cx="762000" cy="259045"/>
    <xdr:sp macro="" textlink="">
      <xdr:nvSpPr>
        <xdr:cNvPr id="345" name="テキスト ボックス 344"/>
        <xdr:cNvSpPr txBox="1"/>
      </xdr:nvSpPr>
      <xdr:spPr>
        <a:xfrm>
          <a:off x="14020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8001</xdr:rowOff>
    </xdr:from>
    <xdr:to>
      <xdr:col>19</xdr:col>
      <xdr:colOff>533400</xdr:colOff>
      <xdr:row>63</xdr:row>
      <xdr:rowOff>109601</xdr:rowOff>
    </xdr:to>
    <xdr:sp macro="" textlink="">
      <xdr:nvSpPr>
        <xdr:cNvPr id="346" name="円/楕円 345"/>
        <xdr:cNvSpPr/>
      </xdr:nvSpPr>
      <xdr:spPr>
        <a:xfrm>
          <a:off x="13462000" y="1080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94378</xdr:rowOff>
    </xdr:from>
    <xdr:ext cx="762000" cy="259045"/>
    <xdr:sp macro="" textlink="">
      <xdr:nvSpPr>
        <xdr:cNvPr id="347" name="テキスト ボックス 346"/>
        <xdr:cNvSpPr txBox="1"/>
      </xdr:nvSpPr>
      <xdr:spPr>
        <a:xfrm>
          <a:off x="13131800" y="1089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比率が他団体より高い主な要因は，平成２５年度に発行した第三セクター等改革推進債や，平成２６年度に完了した小中学校耐震化事業へ起債を活用したことなどによるものである。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起債の発行にあたっては，交付税算入などで財政的に有利な地方債を重点的に活用しており，こうしたことから比率については</a:t>
          </a:r>
          <a:r>
            <a:rPr kumimoji="0" lang="ja-JP" altLang="ja-JP" sz="1200" b="0" i="0" u="none" strike="noStrike" kern="0" cap="none" spc="0" normalizeH="0" baseline="0" noProof="0">
              <a:ln>
                <a:noFill/>
              </a:ln>
              <a:solidFill>
                <a:prstClr val="black"/>
              </a:solidFill>
              <a:effectLst/>
              <a:uLnTx/>
              <a:uFillTx/>
              <a:latin typeface="+mn-lt"/>
              <a:ea typeface="+mn-ea"/>
              <a:cs typeface="+mn-cs"/>
            </a:rPr>
            <a:t>年々改善</a:t>
          </a:r>
          <a:r>
            <a:rPr kumimoji="0" lang="ja-JP" altLang="en-US" sz="1200" b="0" i="0" u="none" strike="noStrike" kern="0" cap="none" spc="0" normalizeH="0" baseline="0" noProof="0">
              <a:ln>
                <a:noFill/>
              </a:ln>
              <a:solidFill>
                <a:prstClr val="black"/>
              </a:solidFill>
              <a:effectLst/>
              <a:uLnTx/>
              <a:uFillTx/>
              <a:latin typeface="+mn-lt"/>
              <a:ea typeface="+mn-ea"/>
              <a:cs typeface="+mn-cs"/>
            </a:rPr>
            <a:t>傾向である。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今後も，事業の実施にあたっては，合併特例債などの財政的に有利な地方債を重点的に活用していくが，合併特例債の発行期限後においては，起債発行額の抑制などに努めていく。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166116</xdr:rowOff>
    </xdr:from>
    <xdr:to>
      <xdr:col>24</xdr:col>
      <xdr:colOff>558800</xdr:colOff>
      <xdr:row>45</xdr:row>
      <xdr:rowOff>90170</xdr:rowOff>
    </xdr:to>
    <xdr:cxnSp macro="">
      <xdr:nvCxnSpPr>
        <xdr:cNvPr id="374" name="直線コネクタ 373"/>
        <xdr:cNvCxnSpPr/>
      </xdr:nvCxnSpPr>
      <xdr:spPr>
        <a:xfrm flipV="1">
          <a:off x="17018000" y="6338316"/>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62247</xdr:rowOff>
    </xdr:from>
    <xdr:ext cx="762000" cy="259045"/>
    <xdr:sp macro="" textlink="">
      <xdr:nvSpPr>
        <xdr:cNvPr id="375"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24</xdr:col>
      <xdr:colOff>469900</xdr:colOff>
      <xdr:row>45</xdr:row>
      <xdr:rowOff>90170</xdr:rowOff>
    </xdr:from>
    <xdr:to>
      <xdr:col>24</xdr:col>
      <xdr:colOff>647700</xdr:colOff>
      <xdr:row>45</xdr:row>
      <xdr:rowOff>90170</xdr:rowOff>
    </xdr:to>
    <xdr:cxnSp macro="">
      <xdr:nvCxnSpPr>
        <xdr:cNvPr id="376" name="直線コネクタ 375"/>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81043</xdr:rowOff>
    </xdr:from>
    <xdr:ext cx="762000" cy="259045"/>
    <xdr:sp macro="" textlink="">
      <xdr:nvSpPr>
        <xdr:cNvPr id="377" name="公債費負担の状況最大値テキスト"/>
        <xdr:cNvSpPr txBox="1"/>
      </xdr:nvSpPr>
      <xdr:spPr>
        <a:xfrm>
          <a:off x="17106900" y="608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36</xdr:row>
      <xdr:rowOff>166116</xdr:rowOff>
    </xdr:from>
    <xdr:to>
      <xdr:col>24</xdr:col>
      <xdr:colOff>647700</xdr:colOff>
      <xdr:row>36</xdr:row>
      <xdr:rowOff>166116</xdr:rowOff>
    </xdr:to>
    <xdr:cxnSp macro="">
      <xdr:nvCxnSpPr>
        <xdr:cNvPr id="378" name="直線コネクタ 377"/>
        <xdr:cNvCxnSpPr/>
      </xdr:nvCxnSpPr>
      <xdr:spPr>
        <a:xfrm>
          <a:off x="16929100" y="633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18034</xdr:rowOff>
    </xdr:from>
    <xdr:to>
      <xdr:col>24</xdr:col>
      <xdr:colOff>558800</xdr:colOff>
      <xdr:row>43</xdr:row>
      <xdr:rowOff>85598</xdr:rowOff>
    </xdr:to>
    <xdr:cxnSp macro="">
      <xdr:nvCxnSpPr>
        <xdr:cNvPr id="379" name="直線コネクタ 378"/>
        <xdr:cNvCxnSpPr/>
      </xdr:nvCxnSpPr>
      <xdr:spPr>
        <a:xfrm flipV="1">
          <a:off x="16179800" y="739038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27449</xdr:rowOff>
    </xdr:from>
    <xdr:ext cx="762000" cy="259045"/>
    <xdr:sp macro="" textlink="">
      <xdr:nvSpPr>
        <xdr:cNvPr id="380" name="公債費負担の状況平均値テキスト"/>
        <xdr:cNvSpPr txBox="1"/>
      </xdr:nvSpPr>
      <xdr:spPr>
        <a:xfrm>
          <a:off x="17106900" y="688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10922</xdr:rowOff>
    </xdr:from>
    <xdr:to>
      <xdr:col>24</xdr:col>
      <xdr:colOff>609600</xdr:colOff>
      <xdr:row>41</xdr:row>
      <xdr:rowOff>112522</xdr:rowOff>
    </xdr:to>
    <xdr:sp macro="" textlink="">
      <xdr:nvSpPr>
        <xdr:cNvPr id="381" name="フローチャート : 判断 380"/>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85598</xdr:rowOff>
    </xdr:from>
    <xdr:to>
      <xdr:col>23</xdr:col>
      <xdr:colOff>406400</xdr:colOff>
      <xdr:row>43</xdr:row>
      <xdr:rowOff>162814</xdr:rowOff>
    </xdr:to>
    <xdr:cxnSp macro="">
      <xdr:nvCxnSpPr>
        <xdr:cNvPr id="382" name="直線コネクタ 381"/>
        <xdr:cNvCxnSpPr/>
      </xdr:nvCxnSpPr>
      <xdr:spPr>
        <a:xfrm flipV="1">
          <a:off x="15290800" y="74579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47244</xdr:rowOff>
    </xdr:from>
    <xdr:to>
      <xdr:col>23</xdr:col>
      <xdr:colOff>457200</xdr:colOff>
      <xdr:row>40</xdr:row>
      <xdr:rowOff>148844</xdr:rowOff>
    </xdr:to>
    <xdr:sp macro="" textlink="">
      <xdr:nvSpPr>
        <xdr:cNvPr id="383" name="フローチャート :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159021</xdr:rowOff>
    </xdr:from>
    <xdr:ext cx="736600" cy="259045"/>
    <xdr:sp macro="" textlink="">
      <xdr:nvSpPr>
        <xdr:cNvPr id="384" name="テキスト ボックス 383"/>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162814</xdr:rowOff>
    </xdr:from>
    <xdr:to>
      <xdr:col>22</xdr:col>
      <xdr:colOff>203200</xdr:colOff>
      <xdr:row>44</xdr:row>
      <xdr:rowOff>68580</xdr:rowOff>
    </xdr:to>
    <xdr:cxnSp macro="">
      <xdr:nvCxnSpPr>
        <xdr:cNvPr id="385" name="直線コネクタ 384"/>
        <xdr:cNvCxnSpPr/>
      </xdr:nvCxnSpPr>
      <xdr:spPr>
        <a:xfrm flipV="1">
          <a:off x="14401800" y="75351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87884</xdr:rowOff>
    </xdr:to>
    <xdr:cxnSp macro="">
      <xdr:nvCxnSpPr>
        <xdr:cNvPr id="388" name="直線コネクタ 387"/>
        <xdr:cNvCxnSpPr/>
      </xdr:nvCxnSpPr>
      <xdr:spPr>
        <a:xfrm flipV="1">
          <a:off x="13512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114808</xdr:rowOff>
    </xdr:from>
    <xdr:to>
      <xdr:col>21</xdr:col>
      <xdr:colOff>50800</xdr:colOff>
      <xdr:row>41</xdr:row>
      <xdr:rowOff>44958</xdr:rowOff>
    </xdr:to>
    <xdr:sp macro="" textlink="">
      <xdr:nvSpPr>
        <xdr:cNvPr id="389" name="フローチャート : 判断 388"/>
        <xdr:cNvSpPr/>
      </xdr:nvSpPr>
      <xdr:spPr>
        <a:xfrm>
          <a:off x="14351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390" name="テキスト ボックス 389"/>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391" name="フローチャート : 判断 390"/>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392" name="テキスト ボックス 391"/>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138684</xdr:rowOff>
    </xdr:from>
    <xdr:to>
      <xdr:col>24</xdr:col>
      <xdr:colOff>609600</xdr:colOff>
      <xdr:row>43</xdr:row>
      <xdr:rowOff>68834</xdr:rowOff>
    </xdr:to>
    <xdr:sp macro="" textlink="">
      <xdr:nvSpPr>
        <xdr:cNvPr id="398" name="円/楕円 397"/>
        <xdr:cNvSpPr/>
      </xdr:nvSpPr>
      <xdr:spPr>
        <a:xfrm>
          <a:off x="169672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110761</xdr:rowOff>
    </xdr:from>
    <xdr:ext cx="762000" cy="259045"/>
    <xdr:sp macro="" textlink="">
      <xdr:nvSpPr>
        <xdr:cNvPr id="399" name="公債費負担の状況該当値テキスト"/>
        <xdr:cNvSpPr txBox="1"/>
      </xdr:nvSpPr>
      <xdr:spPr>
        <a:xfrm>
          <a:off x="17106900" y="731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34798</xdr:rowOff>
    </xdr:from>
    <xdr:to>
      <xdr:col>23</xdr:col>
      <xdr:colOff>457200</xdr:colOff>
      <xdr:row>43</xdr:row>
      <xdr:rowOff>136398</xdr:rowOff>
    </xdr:to>
    <xdr:sp macro="" textlink="">
      <xdr:nvSpPr>
        <xdr:cNvPr id="400" name="円/楕円 399"/>
        <xdr:cNvSpPr/>
      </xdr:nvSpPr>
      <xdr:spPr>
        <a:xfrm>
          <a:off x="16129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121175</xdr:rowOff>
    </xdr:from>
    <xdr:ext cx="736600" cy="259045"/>
    <xdr:sp macro="" textlink="">
      <xdr:nvSpPr>
        <xdr:cNvPr id="401" name="テキスト ボックス 400"/>
        <xdr:cNvSpPr txBox="1"/>
      </xdr:nvSpPr>
      <xdr:spPr>
        <a:xfrm>
          <a:off x="15798800" y="7493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112014</xdr:rowOff>
    </xdr:from>
    <xdr:to>
      <xdr:col>22</xdr:col>
      <xdr:colOff>254000</xdr:colOff>
      <xdr:row>44</xdr:row>
      <xdr:rowOff>42164</xdr:rowOff>
    </xdr:to>
    <xdr:sp macro="" textlink="">
      <xdr:nvSpPr>
        <xdr:cNvPr id="402" name="円/楕円 401"/>
        <xdr:cNvSpPr/>
      </xdr:nvSpPr>
      <xdr:spPr>
        <a:xfrm>
          <a:off x="15240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26941</xdr:rowOff>
    </xdr:from>
    <xdr:ext cx="762000" cy="259045"/>
    <xdr:sp macro="" textlink="">
      <xdr:nvSpPr>
        <xdr:cNvPr id="403" name="テキスト ボックス 402"/>
        <xdr:cNvSpPr txBox="1"/>
      </xdr:nvSpPr>
      <xdr:spPr>
        <a:xfrm>
          <a:off x="14909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4" name="円/楕円 403"/>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5" name="テキスト ボックス 404"/>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37084</xdr:rowOff>
    </xdr:from>
    <xdr:to>
      <xdr:col>19</xdr:col>
      <xdr:colOff>533400</xdr:colOff>
      <xdr:row>44</xdr:row>
      <xdr:rowOff>138684</xdr:rowOff>
    </xdr:to>
    <xdr:sp macro="" textlink="">
      <xdr:nvSpPr>
        <xdr:cNvPr id="406" name="円/楕円 405"/>
        <xdr:cNvSpPr/>
      </xdr:nvSpPr>
      <xdr:spPr>
        <a:xfrm>
          <a:off x="13462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123461</xdr:rowOff>
    </xdr:from>
    <xdr:ext cx="762000" cy="259045"/>
    <xdr:sp macro="" textlink="">
      <xdr:nvSpPr>
        <xdr:cNvPr id="407" name="テキスト ボックス 406"/>
        <xdr:cNvSpPr txBox="1"/>
      </xdr:nvSpPr>
      <xdr:spPr>
        <a:xfrm>
          <a:off x="13131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比率が他団体より高い主な要因は，</a:t>
          </a:r>
          <a:r>
            <a:rPr kumimoji="0" lang="ja-JP" altLang="ja-JP" sz="1200" b="0" i="0" u="none" strike="noStrike" kern="0" cap="none" spc="0" normalizeH="0" baseline="0" noProof="0">
              <a:ln>
                <a:noFill/>
              </a:ln>
              <a:solidFill>
                <a:prstClr val="black"/>
              </a:solidFill>
              <a:effectLst/>
              <a:uLnTx/>
              <a:uFillTx/>
              <a:latin typeface="+mn-lt"/>
              <a:ea typeface="+mn-ea"/>
              <a:cs typeface="+mn-cs"/>
            </a:rPr>
            <a:t>多額の負債を有してい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た</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の清算に伴い，平成２５年度に第三セクター等改革推進債を発行したことによるものである。同</a:t>
          </a:r>
          <a:r>
            <a:rPr kumimoji="0" lang="ja-JP" altLang="ja-JP" sz="1200" b="0" i="0" u="none" strike="noStrike" kern="0" cap="none" spc="0" normalizeH="0" baseline="0" noProof="0">
              <a:ln>
                <a:noFill/>
              </a:ln>
              <a:solidFill>
                <a:prstClr val="black"/>
              </a:solidFill>
              <a:effectLst/>
              <a:uLnTx/>
              <a:uFillTx/>
              <a:latin typeface="+mn-lt"/>
              <a:ea typeface="+mn-ea"/>
              <a:cs typeface="+mn-cs"/>
            </a:rPr>
            <a:t>公社</a:t>
          </a:r>
          <a:r>
            <a:rPr kumimoji="0" lang="ja-JP" altLang="en-US" sz="1200" b="0" i="0" u="none" strike="noStrike" kern="0" cap="none" spc="0" normalizeH="0" baseline="0" noProof="0">
              <a:ln>
                <a:noFill/>
              </a:ln>
              <a:solidFill>
                <a:prstClr val="black"/>
              </a:solidFill>
              <a:effectLst/>
              <a:uLnTx/>
              <a:uFillTx/>
              <a:latin typeface="+mn-lt"/>
              <a:ea typeface="+mn-ea"/>
              <a:cs typeface="+mn-cs"/>
            </a:rPr>
            <a:t>の清算は，長年の懸案事項を解決したものであり，長期的には将来の行財政運営の改善に資するものであるが，借入額が多額であったため，現時点での比率は高いものとなっている。　</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後世への負担軽減のため，起債発行額の抑制などによる財政の健全化に努めていく。なお，今年度は津山産業・流通センターの分譲収入を第三セクター等改革推進債償還基金に積立てたことなどで，比率は前年度より低下した。</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18898</xdr:rowOff>
    </xdr:to>
    <xdr:cxnSp macro="">
      <xdr:nvCxnSpPr>
        <xdr:cNvPr id="434" name="直線コネクタ 433"/>
        <xdr:cNvCxnSpPr/>
      </xdr:nvCxnSpPr>
      <xdr:spPr>
        <a:xfrm flipV="1">
          <a:off x="17018000" y="2451100"/>
          <a:ext cx="0" cy="13396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162425</xdr:rowOff>
    </xdr:from>
    <xdr:ext cx="762000" cy="259045"/>
    <xdr:sp macro="" textlink="">
      <xdr:nvSpPr>
        <xdr:cNvPr id="435" name="将来負担の状況最小値テキスト"/>
        <xdr:cNvSpPr txBox="1"/>
      </xdr:nvSpPr>
      <xdr:spPr>
        <a:xfrm>
          <a:off x="17106900" y="376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138.8</a:t>
          </a:r>
          <a:endParaRPr kumimoji="1" lang="ja-JP" altLang="en-US" sz="1000" b="1">
            <a:latin typeface="ＭＳ Ｐゴシック"/>
          </a:endParaRPr>
        </a:p>
      </xdr:txBody>
    </xdr:sp>
    <xdr:clientData/>
  </xdr:oneCellAnchor>
  <xdr:twoCellAnchor>
    <xdr:from>
      <xdr:col>24</xdr:col>
      <xdr:colOff>469900</xdr:colOff>
      <xdr:row>22</xdr:row>
      <xdr:rowOff>18898</xdr:rowOff>
    </xdr:from>
    <xdr:to>
      <xdr:col>24</xdr:col>
      <xdr:colOff>647700</xdr:colOff>
      <xdr:row>22</xdr:row>
      <xdr:rowOff>18898</xdr:rowOff>
    </xdr:to>
    <xdr:cxnSp macro="">
      <xdr:nvCxnSpPr>
        <xdr:cNvPr id="436" name="直線コネクタ 435"/>
        <xdr:cNvCxnSpPr/>
      </xdr:nvCxnSpPr>
      <xdr:spPr>
        <a:xfrm>
          <a:off x="16929100" y="3790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22</xdr:row>
      <xdr:rowOff>6350</xdr:rowOff>
    </xdr:from>
    <xdr:to>
      <xdr:col>24</xdr:col>
      <xdr:colOff>558800</xdr:colOff>
      <xdr:row>23</xdr:row>
      <xdr:rowOff>19253</xdr:rowOff>
    </xdr:to>
    <xdr:cxnSp macro="">
      <xdr:nvCxnSpPr>
        <xdr:cNvPr id="439" name="直線コネクタ 438"/>
        <xdr:cNvCxnSpPr/>
      </xdr:nvCxnSpPr>
      <xdr:spPr>
        <a:xfrm flipV="1">
          <a:off x="16179800" y="3778250"/>
          <a:ext cx="838200" cy="18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14698</xdr:rowOff>
    </xdr:from>
    <xdr:ext cx="762000" cy="259045"/>
    <xdr:sp macro="" textlink="">
      <xdr:nvSpPr>
        <xdr:cNvPr id="440" name="将来負担の状況平均値テキスト"/>
        <xdr:cNvSpPr txBox="1"/>
      </xdr:nvSpPr>
      <xdr:spPr>
        <a:xfrm>
          <a:off x="17106900" y="275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169621</xdr:rowOff>
    </xdr:from>
    <xdr:to>
      <xdr:col>24</xdr:col>
      <xdr:colOff>609600</xdr:colOff>
      <xdr:row>17</xdr:row>
      <xdr:rowOff>99771</xdr:rowOff>
    </xdr:to>
    <xdr:sp macro="" textlink="">
      <xdr:nvSpPr>
        <xdr:cNvPr id="441" name="フローチャート : 判断 440"/>
        <xdr:cNvSpPr/>
      </xdr:nvSpPr>
      <xdr:spPr>
        <a:xfrm>
          <a:off x="16967200" y="291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22</xdr:row>
      <xdr:rowOff>79705</xdr:rowOff>
    </xdr:from>
    <xdr:to>
      <xdr:col>23</xdr:col>
      <xdr:colOff>406400</xdr:colOff>
      <xdr:row>23</xdr:row>
      <xdr:rowOff>19253</xdr:rowOff>
    </xdr:to>
    <xdr:cxnSp macro="">
      <xdr:nvCxnSpPr>
        <xdr:cNvPr id="442" name="直線コネクタ 441"/>
        <xdr:cNvCxnSpPr/>
      </xdr:nvCxnSpPr>
      <xdr:spPr>
        <a:xfrm>
          <a:off x="15290800" y="3851605"/>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165405</xdr:rowOff>
    </xdr:from>
    <xdr:to>
      <xdr:col>23</xdr:col>
      <xdr:colOff>457200</xdr:colOff>
      <xdr:row>16</xdr:row>
      <xdr:rowOff>95555</xdr:rowOff>
    </xdr:to>
    <xdr:sp macro="" textlink="">
      <xdr:nvSpPr>
        <xdr:cNvPr id="443" name="フローチャート : 判断 442"/>
        <xdr:cNvSpPr/>
      </xdr:nvSpPr>
      <xdr:spPr>
        <a:xfrm>
          <a:off x="16129000" y="273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105732</xdr:rowOff>
    </xdr:from>
    <xdr:ext cx="736600" cy="259045"/>
    <xdr:sp macro="" textlink="">
      <xdr:nvSpPr>
        <xdr:cNvPr id="444" name="テキスト ボックス 443"/>
        <xdr:cNvSpPr txBox="1"/>
      </xdr:nvSpPr>
      <xdr:spPr>
        <a:xfrm>
          <a:off x="15798800" y="2506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48819</xdr:rowOff>
    </xdr:from>
    <xdr:to>
      <xdr:col>22</xdr:col>
      <xdr:colOff>203200</xdr:colOff>
      <xdr:row>22</xdr:row>
      <xdr:rowOff>79705</xdr:rowOff>
    </xdr:to>
    <xdr:cxnSp macro="">
      <xdr:nvCxnSpPr>
        <xdr:cNvPr id="445" name="直線コネクタ 444"/>
        <xdr:cNvCxnSpPr/>
      </xdr:nvCxnSpPr>
      <xdr:spPr>
        <a:xfrm>
          <a:off x="14401800" y="3820719"/>
          <a:ext cx="889000" cy="3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154788</xdr:rowOff>
    </xdr:from>
    <xdr:to>
      <xdr:col>22</xdr:col>
      <xdr:colOff>254000</xdr:colOff>
      <xdr:row>16</xdr:row>
      <xdr:rowOff>84938</xdr:rowOff>
    </xdr:to>
    <xdr:sp macro="" textlink="">
      <xdr:nvSpPr>
        <xdr:cNvPr id="446" name="フローチャート : 判断 445"/>
        <xdr:cNvSpPr/>
      </xdr:nvSpPr>
      <xdr:spPr>
        <a:xfrm>
          <a:off x="15240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95115</xdr:rowOff>
    </xdr:from>
    <xdr:ext cx="762000" cy="259045"/>
    <xdr:sp macro="" textlink="">
      <xdr:nvSpPr>
        <xdr:cNvPr id="447" name="テキスト ボックス 446"/>
        <xdr:cNvSpPr txBox="1"/>
      </xdr:nvSpPr>
      <xdr:spPr>
        <a:xfrm>
          <a:off x="14909800" y="249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143053</xdr:rowOff>
    </xdr:from>
    <xdr:to>
      <xdr:col>21</xdr:col>
      <xdr:colOff>0</xdr:colOff>
      <xdr:row>22</xdr:row>
      <xdr:rowOff>48819</xdr:rowOff>
    </xdr:to>
    <xdr:cxnSp macro="">
      <xdr:nvCxnSpPr>
        <xdr:cNvPr id="448" name="直線コネクタ 447"/>
        <xdr:cNvCxnSpPr/>
      </xdr:nvCxnSpPr>
      <xdr:spPr>
        <a:xfrm>
          <a:off x="13512800" y="3743503"/>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20015</xdr:rowOff>
    </xdr:from>
    <xdr:to>
      <xdr:col>21</xdr:col>
      <xdr:colOff>50800</xdr:colOff>
      <xdr:row>16</xdr:row>
      <xdr:rowOff>121615</xdr:rowOff>
    </xdr:to>
    <xdr:sp macro="" textlink="">
      <xdr:nvSpPr>
        <xdr:cNvPr id="449" name="フローチャート : 判断 448"/>
        <xdr:cNvSpPr/>
      </xdr:nvSpPr>
      <xdr:spPr>
        <a:xfrm>
          <a:off x="14351000" y="276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131792</xdr:rowOff>
    </xdr:from>
    <xdr:ext cx="762000" cy="259045"/>
    <xdr:sp macro="" textlink="">
      <xdr:nvSpPr>
        <xdr:cNvPr id="450" name="テキスト ボックス 449"/>
        <xdr:cNvSpPr txBox="1"/>
      </xdr:nvSpPr>
      <xdr:spPr>
        <a:xfrm>
          <a:off x="14020800" y="253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102057</xdr:rowOff>
    </xdr:from>
    <xdr:to>
      <xdr:col>19</xdr:col>
      <xdr:colOff>533400</xdr:colOff>
      <xdr:row>17</xdr:row>
      <xdr:rowOff>32207</xdr:rowOff>
    </xdr:to>
    <xdr:sp macro="" textlink="">
      <xdr:nvSpPr>
        <xdr:cNvPr id="451" name="フローチャート : 判断 450"/>
        <xdr:cNvSpPr/>
      </xdr:nvSpPr>
      <xdr:spPr>
        <a:xfrm>
          <a:off x="13462000" y="284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42384</xdr:rowOff>
    </xdr:from>
    <xdr:ext cx="762000" cy="259045"/>
    <xdr:sp macro="" textlink="">
      <xdr:nvSpPr>
        <xdr:cNvPr id="452" name="テキスト ボックス 451"/>
        <xdr:cNvSpPr txBox="1"/>
      </xdr:nvSpPr>
      <xdr:spPr>
        <a:xfrm>
          <a:off x="13131800" y="261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127000</xdr:rowOff>
    </xdr:from>
    <xdr:to>
      <xdr:col>24</xdr:col>
      <xdr:colOff>609600</xdr:colOff>
      <xdr:row>22</xdr:row>
      <xdr:rowOff>57150</xdr:rowOff>
    </xdr:to>
    <xdr:sp macro="" textlink="">
      <xdr:nvSpPr>
        <xdr:cNvPr id="458" name="円/楕円 457"/>
        <xdr:cNvSpPr/>
      </xdr:nvSpPr>
      <xdr:spPr>
        <a:xfrm>
          <a:off x="16967200" y="372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22877</xdr:rowOff>
    </xdr:from>
    <xdr:ext cx="762000" cy="259045"/>
    <xdr:sp macro="" textlink="">
      <xdr:nvSpPr>
        <xdr:cNvPr id="459" name="将来負担の状況該当値テキスト"/>
        <xdr:cNvSpPr txBox="1"/>
      </xdr:nvSpPr>
      <xdr:spPr>
        <a:xfrm>
          <a:off x="17106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23</xdr:col>
      <xdr:colOff>355600</xdr:colOff>
      <xdr:row>22</xdr:row>
      <xdr:rowOff>139903</xdr:rowOff>
    </xdr:from>
    <xdr:to>
      <xdr:col>23</xdr:col>
      <xdr:colOff>457200</xdr:colOff>
      <xdr:row>23</xdr:row>
      <xdr:rowOff>70053</xdr:rowOff>
    </xdr:to>
    <xdr:sp macro="" textlink="">
      <xdr:nvSpPr>
        <xdr:cNvPr id="460" name="円/楕円 459"/>
        <xdr:cNvSpPr/>
      </xdr:nvSpPr>
      <xdr:spPr>
        <a:xfrm>
          <a:off x="16129000" y="391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23</xdr:row>
      <xdr:rowOff>54830</xdr:rowOff>
    </xdr:from>
    <xdr:ext cx="736600" cy="259045"/>
    <xdr:sp macro="" textlink="">
      <xdr:nvSpPr>
        <xdr:cNvPr id="461" name="テキスト ボックス 460"/>
        <xdr:cNvSpPr txBox="1"/>
      </xdr:nvSpPr>
      <xdr:spPr>
        <a:xfrm>
          <a:off x="15798800" y="39981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28905</xdr:rowOff>
    </xdr:from>
    <xdr:to>
      <xdr:col>22</xdr:col>
      <xdr:colOff>254000</xdr:colOff>
      <xdr:row>22</xdr:row>
      <xdr:rowOff>130505</xdr:rowOff>
    </xdr:to>
    <xdr:sp macro="" textlink="">
      <xdr:nvSpPr>
        <xdr:cNvPr id="462" name="円/楕円 461"/>
        <xdr:cNvSpPr/>
      </xdr:nvSpPr>
      <xdr:spPr>
        <a:xfrm>
          <a:off x="15240000" y="38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115282</xdr:rowOff>
    </xdr:from>
    <xdr:ext cx="762000" cy="259045"/>
    <xdr:sp macro="" textlink="">
      <xdr:nvSpPr>
        <xdr:cNvPr id="463" name="テキスト ボックス 462"/>
        <xdr:cNvSpPr txBox="1"/>
      </xdr:nvSpPr>
      <xdr:spPr>
        <a:xfrm>
          <a:off x="14909800" y="388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169469</xdr:rowOff>
    </xdr:from>
    <xdr:to>
      <xdr:col>21</xdr:col>
      <xdr:colOff>50800</xdr:colOff>
      <xdr:row>22</xdr:row>
      <xdr:rowOff>99619</xdr:rowOff>
    </xdr:to>
    <xdr:sp macro="" textlink="">
      <xdr:nvSpPr>
        <xdr:cNvPr id="464" name="円/楕円 463"/>
        <xdr:cNvSpPr/>
      </xdr:nvSpPr>
      <xdr:spPr>
        <a:xfrm>
          <a:off x="14351000" y="37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84396</xdr:rowOff>
    </xdr:from>
    <xdr:ext cx="762000" cy="259045"/>
    <xdr:sp macro="" textlink="">
      <xdr:nvSpPr>
        <xdr:cNvPr id="465" name="テキスト ボックス 464"/>
        <xdr:cNvSpPr txBox="1"/>
      </xdr:nvSpPr>
      <xdr:spPr>
        <a:xfrm>
          <a:off x="14020800" y="385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92253</xdr:rowOff>
    </xdr:from>
    <xdr:to>
      <xdr:col>19</xdr:col>
      <xdr:colOff>533400</xdr:colOff>
      <xdr:row>22</xdr:row>
      <xdr:rowOff>22403</xdr:rowOff>
    </xdr:to>
    <xdr:sp macro="" textlink="">
      <xdr:nvSpPr>
        <xdr:cNvPr id="466" name="円/楕円 465"/>
        <xdr:cNvSpPr/>
      </xdr:nvSpPr>
      <xdr:spPr>
        <a:xfrm>
          <a:off x="13462000" y="36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7180</xdr:rowOff>
    </xdr:from>
    <xdr:ext cx="762000" cy="259045"/>
    <xdr:sp macro="" textlink="">
      <xdr:nvSpPr>
        <xdr:cNvPr id="467" name="テキスト ボックス 466"/>
        <xdr:cNvSpPr txBox="1"/>
      </xdr:nvSpPr>
      <xdr:spPr>
        <a:xfrm>
          <a:off x="13131800" y="37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mj-ea"/>
              <a:ea typeface="+mj-ea"/>
              <a:cs typeface="+mn-cs"/>
            </a:rPr>
            <a:t>   </a:t>
          </a:r>
          <a:r>
            <a:rPr kumimoji="1" lang="ja-JP" altLang="ja-JP" sz="1200" b="0" i="0" u="none" strike="noStrike" kern="0" cap="none" spc="0" normalizeH="0" baseline="0" noProof="0">
              <a:ln>
                <a:noFill/>
              </a:ln>
              <a:solidFill>
                <a:prstClr val="black"/>
              </a:solidFill>
              <a:effectLst/>
              <a:uLnTx/>
              <a:uFillTx/>
              <a:latin typeface="+mj-ea"/>
              <a:ea typeface="+mj-ea"/>
              <a:cs typeface="+mn-cs"/>
            </a:rPr>
            <a:t>全国</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類似団体</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県内いずれも平均以下となっているが</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要因として</a:t>
          </a:r>
          <a:r>
            <a:rPr kumimoji="1" lang="ja-JP" altLang="en-US" sz="1200" b="0" i="0" u="none" strike="noStrike" kern="0" cap="none" spc="0" normalizeH="0" baseline="0" noProof="0">
              <a:ln>
                <a:noFill/>
              </a:ln>
              <a:solidFill>
                <a:prstClr val="black"/>
              </a:solidFill>
              <a:effectLst/>
              <a:uLnTx/>
              <a:uFillTx/>
              <a:latin typeface="+mj-ea"/>
              <a:ea typeface="+mj-ea"/>
              <a:cs typeface="+mn-cs"/>
            </a:rPr>
            <a:t>は</a:t>
          </a:r>
          <a:r>
            <a:rPr kumimoji="1" lang="ja-JP" altLang="ja-JP" sz="1200" b="0" i="0" u="none" strike="noStrike" kern="0" cap="none" spc="0" normalizeH="0" baseline="0" noProof="0">
              <a:ln>
                <a:noFill/>
              </a:ln>
              <a:solidFill>
                <a:prstClr val="black"/>
              </a:solidFill>
              <a:effectLst/>
              <a:uLnTx/>
              <a:uFillTx/>
              <a:latin typeface="+mj-ea"/>
              <a:ea typeface="+mj-ea"/>
              <a:cs typeface="+mn-cs"/>
            </a:rPr>
            <a:t>消防業務などを一部事務組合で行っていることが</a:t>
          </a:r>
          <a:r>
            <a:rPr kumimoji="1" lang="ja-JP" altLang="en-US" sz="1200" b="0" i="0" u="none" strike="noStrike" kern="0" cap="none" spc="0" normalizeH="0" baseline="0" noProof="0">
              <a:ln>
                <a:noFill/>
              </a:ln>
              <a:solidFill>
                <a:prstClr val="black"/>
              </a:solidFill>
              <a:effectLst/>
              <a:uLnTx/>
              <a:uFillTx/>
              <a:latin typeface="+mj-ea"/>
              <a:ea typeface="+mj-ea"/>
              <a:cs typeface="+mn-cs"/>
            </a:rPr>
            <a:t>いえる</a:t>
          </a:r>
          <a:r>
            <a:rPr kumimoji="1" lang="ja-JP" altLang="ja-JP" sz="1200" b="0" i="0" u="none" strike="noStrike" kern="0" cap="none" spc="0" normalizeH="0" baseline="0" noProof="0">
              <a:ln>
                <a:noFill/>
              </a:ln>
              <a:solidFill>
                <a:prstClr val="black"/>
              </a:solidFill>
              <a:effectLst/>
              <a:uLnTx/>
              <a:uFillTx/>
              <a:latin typeface="+mj-ea"/>
              <a:ea typeface="+mj-ea"/>
              <a:cs typeface="+mn-cs"/>
            </a:rPr>
            <a:t>。</a:t>
          </a:r>
          <a:endParaRPr kumimoji="0" lang="ja-JP" altLang="ja-JP" sz="1200" b="0" i="0" u="none" strike="noStrike" kern="0" cap="none" spc="0" normalizeH="0" baseline="0" noProof="0">
            <a:ln>
              <a:noFill/>
            </a:ln>
            <a:solidFill>
              <a:prstClr val="black"/>
            </a:solidFill>
            <a:effectLst/>
            <a:uLnTx/>
            <a:uFillTx/>
            <a:latin typeface="+mj-ea"/>
            <a:ea typeface="+mj-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j-ea"/>
              <a:ea typeface="+mj-ea"/>
              <a:cs typeface="+mn-cs"/>
            </a:rPr>
            <a:t>　平成</a:t>
          </a:r>
          <a:r>
            <a:rPr kumimoji="1" lang="ja-JP" altLang="en-US" sz="1200" b="0" i="0" u="none" strike="noStrike" kern="0" cap="none" spc="0" normalizeH="0" baseline="0" noProof="0">
              <a:ln>
                <a:noFill/>
              </a:ln>
              <a:solidFill>
                <a:prstClr val="black"/>
              </a:solidFill>
              <a:effectLst/>
              <a:uLnTx/>
              <a:uFillTx/>
              <a:latin typeface="+mj-ea"/>
              <a:ea typeface="+mj-ea"/>
              <a:cs typeface="+mn-cs"/>
            </a:rPr>
            <a:t>２８</a:t>
          </a:r>
          <a:r>
            <a:rPr kumimoji="1" lang="ja-JP" altLang="ja-JP" sz="1200" b="0" i="0" u="none" strike="noStrike" kern="0" cap="none" spc="0" normalizeH="0" baseline="0" noProof="0">
              <a:ln>
                <a:noFill/>
              </a:ln>
              <a:solidFill>
                <a:prstClr val="black"/>
              </a:solidFill>
              <a:effectLst/>
              <a:uLnTx/>
              <a:uFillTx/>
              <a:latin typeface="+mj-ea"/>
              <a:ea typeface="+mj-ea"/>
              <a:cs typeface="+mn-cs"/>
            </a:rPr>
            <a:t>年度は</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勤勉手当支給割合</a:t>
          </a:r>
          <a:r>
            <a:rPr kumimoji="1" lang="ja-JP" altLang="en-US" sz="1200" b="0" i="0" u="none" strike="noStrike" kern="0" cap="none" spc="0" normalizeH="0" baseline="0" noProof="0">
              <a:ln>
                <a:noFill/>
              </a:ln>
              <a:solidFill>
                <a:prstClr val="black"/>
              </a:solidFill>
              <a:effectLst/>
              <a:uLnTx/>
              <a:uFillTx/>
              <a:latin typeface="+mj-ea"/>
              <a:ea typeface="+mj-ea"/>
              <a:cs typeface="+mn-cs"/>
            </a:rPr>
            <a:t>が</a:t>
          </a:r>
          <a:r>
            <a:rPr kumimoji="1" lang="ja-JP" altLang="ja-JP" sz="1200" b="0" i="0" u="none" strike="noStrike" kern="0" cap="none" spc="0" normalizeH="0" baseline="0" noProof="0">
              <a:ln>
                <a:noFill/>
              </a:ln>
              <a:solidFill>
                <a:prstClr val="black"/>
              </a:solidFill>
              <a:effectLst/>
              <a:uLnTx/>
              <a:uFillTx/>
              <a:latin typeface="+mj-ea"/>
              <a:ea typeface="+mj-ea"/>
              <a:cs typeface="+mn-cs"/>
            </a:rPr>
            <a:t>増えた（人勧準拠）が</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職員数の減</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新陳代謝</a:t>
          </a:r>
          <a:r>
            <a:rPr kumimoji="1" lang="ja-JP" altLang="en-US" sz="1200" b="0" i="0" u="none" strike="noStrike" kern="0" cap="none" spc="0" normalizeH="0" baseline="0" noProof="0">
              <a:ln>
                <a:noFill/>
              </a:ln>
              <a:solidFill>
                <a:prstClr val="black"/>
              </a:solidFill>
              <a:effectLst/>
              <a:uLnTx/>
              <a:uFillTx/>
              <a:latin typeface="+mj-ea"/>
              <a:ea typeface="+mj-ea"/>
              <a:cs typeface="+mn-cs"/>
            </a:rPr>
            <a:t>など</a:t>
          </a:r>
          <a:r>
            <a:rPr kumimoji="1" lang="ja-JP" altLang="ja-JP" sz="1200" b="0" i="0" u="none" strike="noStrike" kern="0" cap="none" spc="0" normalizeH="0" baseline="0" noProof="0">
              <a:ln>
                <a:noFill/>
              </a:ln>
              <a:solidFill>
                <a:prstClr val="black"/>
              </a:solidFill>
              <a:effectLst/>
              <a:uLnTx/>
              <a:uFillTx/>
              <a:latin typeface="+mj-ea"/>
              <a:ea typeface="+mj-ea"/>
              <a:cs typeface="+mn-cs"/>
            </a:rPr>
            <a:t>により</a:t>
          </a:r>
          <a:r>
            <a:rPr kumimoji="1" lang="ja-JP" altLang="en-US" sz="1200" b="0" i="0" u="none" strike="noStrike" kern="0" cap="none" spc="0" normalizeH="0" baseline="0" noProof="0">
              <a:ln>
                <a:noFill/>
              </a:ln>
              <a:solidFill>
                <a:prstClr val="black"/>
              </a:solidFill>
              <a:effectLst/>
              <a:uLnTx/>
              <a:uFillTx/>
              <a:latin typeface="+mj-ea"/>
              <a:ea typeface="+mj-ea"/>
              <a:cs typeface="+mn-cs"/>
            </a:rPr>
            <a:t>，</a:t>
          </a:r>
          <a:r>
            <a:rPr kumimoji="1" lang="ja-JP" altLang="ja-JP" sz="1200" b="0" i="0" u="none" strike="noStrike" kern="0" cap="none" spc="0" normalizeH="0" baseline="0" noProof="0">
              <a:ln>
                <a:noFill/>
              </a:ln>
              <a:solidFill>
                <a:prstClr val="black"/>
              </a:solidFill>
              <a:effectLst/>
              <a:uLnTx/>
              <a:uFillTx/>
              <a:latin typeface="+mj-ea"/>
              <a:ea typeface="+mj-ea"/>
              <a:cs typeface="+mn-cs"/>
            </a:rPr>
            <a:t>前年度より比率</a:t>
          </a:r>
          <a:r>
            <a:rPr kumimoji="1" lang="ja-JP" altLang="en-US" sz="1200" b="0" i="0" u="none" strike="noStrike" kern="0" cap="none" spc="0" normalizeH="0" baseline="0" noProof="0">
              <a:ln>
                <a:noFill/>
              </a:ln>
              <a:solidFill>
                <a:prstClr val="black"/>
              </a:solidFill>
              <a:effectLst/>
              <a:uLnTx/>
              <a:uFillTx/>
              <a:latin typeface="+mj-ea"/>
              <a:ea typeface="+mj-ea"/>
              <a:cs typeface="+mn-cs"/>
            </a:rPr>
            <a:t>は</a:t>
          </a:r>
          <a:r>
            <a:rPr kumimoji="1" lang="ja-JP" altLang="ja-JP" sz="1200" b="0" i="0" u="none" strike="noStrike" kern="0" cap="none" spc="0" normalizeH="0" baseline="0" noProof="0">
              <a:ln>
                <a:noFill/>
              </a:ln>
              <a:solidFill>
                <a:prstClr val="black"/>
              </a:solidFill>
              <a:effectLst/>
              <a:uLnTx/>
              <a:uFillTx/>
              <a:latin typeface="+mj-ea"/>
              <a:ea typeface="+mj-ea"/>
              <a:cs typeface="+mn-cs"/>
            </a:rPr>
            <a:t>下がっ</a:t>
          </a:r>
          <a:r>
            <a:rPr kumimoji="1" lang="ja-JP" altLang="en-US" sz="1200" b="0" i="0" u="none" strike="noStrike" kern="0" cap="none" spc="0" normalizeH="0" baseline="0" noProof="0">
              <a:ln>
                <a:noFill/>
              </a:ln>
              <a:solidFill>
                <a:prstClr val="black"/>
              </a:solidFill>
              <a:effectLst/>
              <a:uLnTx/>
              <a:uFillTx/>
              <a:latin typeface="+mj-ea"/>
              <a:ea typeface="+mj-ea"/>
              <a:cs typeface="+mn-cs"/>
            </a:rPr>
            <a:t>ている</a:t>
          </a:r>
          <a:r>
            <a:rPr kumimoji="1" lang="ja-JP" altLang="ja-JP" sz="1200" b="0" i="0" u="none" strike="noStrike" kern="0" cap="none" spc="0" normalizeH="0" baseline="0" noProof="0">
              <a:ln>
                <a:noFill/>
              </a:ln>
              <a:solidFill>
                <a:prstClr val="black"/>
              </a:solidFill>
              <a:effectLst/>
              <a:uLnTx/>
              <a:uFillTx/>
              <a:latin typeface="+mj-ea"/>
              <a:ea typeface="+mj-ea"/>
              <a:cs typeface="+mn-cs"/>
            </a:rPr>
            <a:t>。</a:t>
          </a:r>
          <a:endParaRPr kumimoji="0" lang="ja-JP" altLang="ja-JP" sz="1200" b="0" i="0" u="none" strike="noStrike" kern="0" cap="none" spc="0" normalizeH="0" baseline="0" noProof="0">
            <a:ln>
              <a:noFill/>
            </a:ln>
            <a:solidFill>
              <a:prstClr val="black"/>
            </a:solidFill>
            <a:effectLst/>
            <a:uLnTx/>
            <a:uFillTx/>
            <a:latin typeface="+mj-ea"/>
            <a:ea typeface="+mj-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41</xdr:row>
      <xdr:rowOff>102507</xdr:rowOff>
    </xdr:to>
    <xdr:cxnSp macro="">
      <xdr:nvCxnSpPr>
        <xdr:cNvPr id="63" name="直線コネクタ 62"/>
        <xdr:cNvCxnSpPr/>
      </xdr:nvCxnSpPr>
      <xdr:spPr>
        <a:xfrm flipV="1">
          <a:off x="4826000" y="5613400"/>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6</xdr:col>
      <xdr:colOff>612775</xdr:colOff>
      <xdr:row>41</xdr:row>
      <xdr:rowOff>102507</xdr:rowOff>
    </xdr:from>
    <xdr:to>
      <xdr:col>7</xdr:col>
      <xdr:colOff>104775</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6"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7" name="直線コネクタ 66"/>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61686</xdr:rowOff>
    </xdr:to>
    <xdr:cxnSp macro="">
      <xdr:nvCxnSpPr>
        <xdr:cNvPr id="68" name="直線コネクタ 67"/>
        <xdr:cNvCxnSpPr/>
      </xdr:nvCxnSpPr>
      <xdr:spPr>
        <a:xfrm flipV="1">
          <a:off x="3987800" y="6152243"/>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31949</xdr:rowOff>
    </xdr:from>
    <xdr:ext cx="762000" cy="259045"/>
    <xdr:sp macro="" textlink="">
      <xdr:nvSpPr>
        <xdr:cNvPr id="69" name="人件費平均値テキスト"/>
        <xdr:cNvSpPr txBox="1"/>
      </xdr:nvSpPr>
      <xdr:spPr>
        <a:xfrm>
          <a:off x="4914900" y="620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59872</xdr:rowOff>
    </xdr:from>
    <xdr:to>
      <xdr:col>7</xdr:col>
      <xdr:colOff>66675</xdr:colOff>
      <xdr:row>36</xdr:row>
      <xdr:rowOff>161472</xdr:rowOff>
    </xdr:to>
    <xdr:sp macro="" textlink="">
      <xdr:nvSpPr>
        <xdr:cNvPr id="70" name="フローチャート : 判断 69"/>
        <xdr:cNvSpPr/>
      </xdr:nvSpPr>
      <xdr:spPr>
        <a:xfrm>
          <a:off x="47752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61686</xdr:rowOff>
    </xdr:from>
    <xdr:to>
      <xdr:col>5</xdr:col>
      <xdr:colOff>549275</xdr:colOff>
      <xdr:row>36</xdr:row>
      <xdr:rowOff>94343</xdr:rowOff>
    </xdr:to>
    <xdr:cxnSp macro="">
      <xdr:nvCxnSpPr>
        <xdr:cNvPr id="71" name="直線コネクタ 70"/>
        <xdr:cNvCxnSpPr/>
      </xdr:nvCxnSpPr>
      <xdr:spPr>
        <a:xfrm flipV="1">
          <a:off x="3098800" y="6233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43543</xdr:rowOff>
    </xdr:from>
    <xdr:to>
      <xdr:col>5</xdr:col>
      <xdr:colOff>600075</xdr:colOff>
      <xdr:row>36</xdr:row>
      <xdr:rowOff>145143</xdr:rowOff>
    </xdr:to>
    <xdr:sp macro="" textlink="">
      <xdr:nvSpPr>
        <xdr:cNvPr id="72" name="フローチャート : 判断 71"/>
        <xdr:cNvSpPr/>
      </xdr:nvSpPr>
      <xdr:spPr>
        <a:xfrm>
          <a:off x="3937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129920</xdr:rowOff>
    </xdr:from>
    <xdr:ext cx="736600" cy="259045"/>
    <xdr:sp macro="" textlink="">
      <xdr:nvSpPr>
        <xdr:cNvPr id="73" name="テキスト ボックス 72"/>
        <xdr:cNvSpPr txBox="1"/>
      </xdr:nvSpPr>
      <xdr:spPr>
        <a:xfrm>
          <a:off x="3606800" y="630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78014</xdr:rowOff>
    </xdr:from>
    <xdr:to>
      <xdr:col>4</xdr:col>
      <xdr:colOff>346075</xdr:colOff>
      <xdr:row>36</xdr:row>
      <xdr:rowOff>94343</xdr:rowOff>
    </xdr:to>
    <xdr:cxnSp macro="">
      <xdr:nvCxnSpPr>
        <xdr:cNvPr id="74" name="直線コネクタ 73"/>
        <xdr:cNvCxnSpPr/>
      </xdr:nvCxnSpPr>
      <xdr:spPr>
        <a:xfrm>
          <a:off x="2209800" y="62502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166007</xdr:rowOff>
    </xdr:from>
    <xdr:to>
      <xdr:col>4</xdr:col>
      <xdr:colOff>396875</xdr:colOff>
      <xdr:row>38</xdr:row>
      <xdr:rowOff>96157</xdr:rowOff>
    </xdr:to>
    <xdr:sp macro="" textlink="">
      <xdr:nvSpPr>
        <xdr:cNvPr id="75" name="フローチャート : 判断 74"/>
        <xdr:cNvSpPr/>
      </xdr:nvSpPr>
      <xdr:spPr>
        <a:xfrm>
          <a:off x="3048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80934</xdr:rowOff>
    </xdr:from>
    <xdr:ext cx="762000" cy="259045"/>
    <xdr:sp macro="" textlink="">
      <xdr:nvSpPr>
        <xdr:cNvPr id="76" name="テキスト ボックス 75"/>
        <xdr:cNvSpPr txBox="1"/>
      </xdr:nvSpPr>
      <xdr:spPr>
        <a:xfrm>
          <a:off x="2717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78014</xdr:rowOff>
    </xdr:from>
    <xdr:to>
      <xdr:col>3</xdr:col>
      <xdr:colOff>142875</xdr:colOff>
      <xdr:row>38</xdr:row>
      <xdr:rowOff>45357</xdr:rowOff>
    </xdr:to>
    <xdr:cxnSp macro="">
      <xdr:nvCxnSpPr>
        <xdr:cNvPr id="77" name="直線コネクタ 76"/>
        <xdr:cNvCxnSpPr/>
      </xdr:nvCxnSpPr>
      <xdr:spPr>
        <a:xfrm flipV="1">
          <a:off x="1320800" y="6250214"/>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166007</xdr:rowOff>
    </xdr:from>
    <xdr:to>
      <xdr:col>3</xdr:col>
      <xdr:colOff>193675</xdr:colOff>
      <xdr:row>38</xdr:row>
      <xdr:rowOff>96157</xdr:rowOff>
    </xdr:to>
    <xdr:sp macro="" textlink="">
      <xdr:nvSpPr>
        <xdr:cNvPr id="78" name="フローチャート :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80934</xdr:rowOff>
    </xdr:from>
    <xdr:ext cx="762000" cy="259045"/>
    <xdr:sp macro="" textlink="">
      <xdr:nvSpPr>
        <xdr:cNvPr id="79" name="テキスト ボックス 78"/>
        <xdr:cNvSpPr txBox="1"/>
      </xdr:nvSpPr>
      <xdr:spPr>
        <a:xfrm>
          <a:off x="1828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100693</xdr:rowOff>
    </xdr:from>
    <xdr:to>
      <xdr:col>7</xdr:col>
      <xdr:colOff>66675</xdr:colOff>
      <xdr:row>36</xdr:row>
      <xdr:rowOff>30843</xdr:rowOff>
    </xdr:to>
    <xdr:sp macro="" textlink="">
      <xdr:nvSpPr>
        <xdr:cNvPr id="87" name="円/楕円 86"/>
        <xdr:cNvSpPr/>
      </xdr:nvSpPr>
      <xdr:spPr>
        <a:xfrm>
          <a:off x="47752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117220</xdr:rowOff>
    </xdr:from>
    <xdr:ext cx="762000" cy="259045"/>
    <xdr:sp macro="" textlink="">
      <xdr:nvSpPr>
        <xdr:cNvPr id="88" name="人件費該当値テキスト"/>
        <xdr:cNvSpPr txBox="1"/>
      </xdr:nvSpPr>
      <xdr:spPr>
        <a:xfrm>
          <a:off x="49149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10886</xdr:rowOff>
    </xdr:from>
    <xdr:to>
      <xdr:col>5</xdr:col>
      <xdr:colOff>600075</xdr:colOff>
      <xdr:row>36</xdr:row>
      <xdr:rowOff>112486</xdr:rowOff>
    </xdr:to>
    <xdr:sp macro="" textlink="">
      <xdr:nvSpPr>
        <xdr:cNvPr id="89" name="円/楕円 88"/>
        <xdr:cNvSpPr/>
      </xdr:nvSpPr>
      <xdr:spPr>
        <a:xfrm>
          <a:off x="3937000" y="618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122663</xdr:rowOff>
    </xdr:from>
    <xdr:ext cx="736600" cy="259045"/>
    <xdr:sp macro="" textlink="">
      <xdr:nvSpPr>
        <xdr:cNvPr id="90" name="テキスト ボックス 89"/>
        <xdr:cNvSpPr txBox="1"/>
      </xdr:nvSpPr>
      <xdr:spPr>
        <a:xfrm>
          <a:off x="3606800" y="5951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43543</xdr:rowOff>
    </xdr:from>
    <xdr:to>
      <xdr:col>4</xdr:col>
      <xdr:colOff>396875</xdr:colOff>
      <xdr:row>36</xdr:row>
      <xdr:rowOff>145143</xdr:rowOff>
    </xdr:to>
    <xdr:sp macro="" textlink="">
      <xdr:nvSpPr>
        <xdr:cNvPr id="91" name="円/楕円 90"/>
        <xdr:cNvSpPr/>
      </xdr:nvSpPr>
      <xdr:spPr>
        <a:xfrm>
          <a:off x="3048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155320</xdr:rowOff>
    </xdr:from>
    <xdr:ext cx="762000" cy="259045"/>
    <xdr:sp macro="" textlink="">
      <xdr:nvSpPr>
        <xdr:cNvPr id="92" name="テキスト ボックス 91"/>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27214</xdr:rowOff>
    </xdr:from>
    <xdr:to>
      <xdr:col>3</xdr:col>
      <xdr:colOff>193675</xdr:colOff>
      <xdr:row>36</xdr:row>
      <xdr:rowOff>128814</xdr:rowOff>
    </xdr:to>
    <xdr:sp macro="" textlink="">
      <xdr:nvSpPr>
        <xdr:cNvPr id="93" name="円/楕円 92"/>
        <xdr:cNvSpPr/>
      </xdr:nvSpPr>
      <xdr:spPr>
        <a:xfrm>
          <a:off x="2159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138991</xdr:rowOff>
    </xdr:from>
    <xdr:ext cx="762000" cy="259045"/>
    <xdr:sp macro="" textlink="">
      <xdr:nvSpPr>
        <xdr:cNvPr id="94" name="テキスト ボックス 93"/>
        <xdr:cNvSpPr txBox="1"/>
      </xdr:nvSpPr>
      <xdr:spPr>
        <a:xfrm>
          <a:off x="1828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166007</xdr:rowOff>
    </xdr:from>
    <xdr:to>
      <xdr:col>1</xdr:col>
      <xdr:colOff>676275</xdr:colOff>
      <xdr:row>38</xdr:row>
      <xdr:rowOff>96157</xdr:rowOff>
    </xdr:to>
    <xdr:sp macro="" textlink="">
      <xdr:nvSpPr>
        <xdr:cNvPr id="95" name="円/楕円 94"/>
        <xdr:cNvSpPr/>
      </xdr:nvSpPr>
      <xdr:spPr>
        <a:xfrm>
          <a:off x="1270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106334</xdr:rowOff>
    </xdr:from>
    <xdr:ext cx="762000" cy="259045"/>
    <xdr:sp macro="" textlink="">
      <xdr:nvSpPr>
        <xdr:cNvPr id="96" name="テキスト ボックス 95"/>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県内いずれの平均よりも低い状態であるが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消防業務</a:t>
          </a:r>
          <a:r>
            <a:rPr kumimoji="0" lang="ja-JP" altLang="en-US" sz="1200" b="0" i="0" u="none" strike="noStrike" kern="0" cap="none" spc="0" normalizeH="0" baseline="0" noProof="0">
              <a:ln>
                <a:noFill/>
              </a:ln>
              <a:solidFill>
                <a:prstClr val="black"/>
              </a:solidFill>
              <a:effectLst/>
              <a:uLnTx/>
              <a:uFillTx/>
              <a:latin typeface="+mn-lt"/>
              <a:ea typeface="+mn-ea"/>
              <a:cs typeface="+mn-cs"/>
            </a:rPr>
            <a:t>など</a:t>
          </a:r>
          <a:r>
            <a:rPr kumimoji="0" lang="ja-JP" altLang="ja-JP" sz="1200" b="0" i="0" u="none" strike="noStrike" kern="0" cap="none" spc="0" normalizeH="0" baseline="0" noProof="0">
              <a:ln>
                <a:noFill/>
              </a:ln>
              <a:solidFill>
                <a:prstClr val="black"/>
              </a:solidFill>
              <a:effectLst/>
              <a:uLnTx/>
              <a:uFillTx/>
              <a:latin typeface="+mn-lt"/>
              <a:ea typeface="+mn-ea"/>
              <a:cs typeface="+mn-cs"/>
            </a:rPr>
            <a:t>を一部事務組合で行っていることなども要因の１つである。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６</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から比率が上がっているが，これは，当年度新設の草加部学校食育センターの稼働に伴う委託料が増となったことなどによるものである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102507</xdr:rowOff>
    </xdr:from>
    <xdr:to>
      <xdr:col>24</xdr:col>
      <xdr:colOff>31750</xdr:colOff>
      <xdr:row>22</xdr:row>
      <xdr:rowOff>94343</xdr:rowOff>
    </xdr:to>
    <xdr:cxnSp macro="">
      <xdr:nvCxnSpPr>
        <xdr:cNvPr id="126" name="直線コネクタ 125"/>
        <xdr:cNvCxnSpPr/>
      </xdr:nvCxnSpPr>
      <xdr:spPr>
        <a:xfrm flipV="1">
          <a:off x="16510000" y="2331357"/>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7"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8" name="直線コネクタ 127"/>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17434</xdr:rowOff>
    </xdr:from>
    <xdr:ext cx="762000" cy="259045"/>
    <xdr:sp macro="" textlink="">
      <xdr:nvSpPr>
        <xdr:cNvPr id="129"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23</xdr:col>
      <xdr:colOff>628650</xdr:colOff>
      <xdr:row>13</xdr:row>
      <xdr:rowOff>102507</xdr:rowOff>
    </xdr:from>
    <xdr:to>
      <xdr:col>24</xdr:col>
      <xdr:colOff>120650</xdr:colOff>
      <xdr:row>13</xdr:row>
      <xdr:rowOff>102507</xdr:rowOff>
    </xdr:to>
    <xdr:cxnSp macro="">
      <xdr:nvCxnSpPr>
        <xdr:cNvPr id="130" name="直線コネクタ 129"/>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167821</xdr:rowOff>
    </xdr:from>
    <xdr:to>
      <xdr:col>24</xdr:col>
      <xdr:colOff>31750</xdr:colOff>
      <xdr:row>13</xdr:row>
      <xdr:rowOff>167821</xdr:rowOff>
    </xdr:to>
    <xdr:cxnSp macro="">
      <xdr:nvCxnSpPr>
        <xdr:cNvPr id="131" name="直線コネクタ 130"/>
        <xdr:cNvCxnSpPr/>
      </xdr:nvCxnSpPr>
      <xdr:spPr>
        <a:xfrm>
          <a:off x="15671800" y="23966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64606</xdr:rowOff>
    </xdr:from>
    <xdr:ext cx="762000" cy="259045"/>
    <xdr:sp macro="" textlink="">
      <xdr:nvSpPr>
        <xdr:cNvPr id="132" name="物件費平均値テキスト"/>
        <xdr:cNvSpPr txBox="1"/>
      </xdr:nvSpPr>
      <xdr:spPr>
        <a:xfrm>
          <a:off x="16598900" y="28078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92529</xdr:rowOff>
    </xdr:from>
    <xdr:to>
      <xdr:col>24</xdr:col>
      <xdr:colOff>82550</xdr:colOff>
      <xdr:row>17</xdr:row>
      <xdr:rowOff>22679</xdr:rowOff>
    </xdr:to>
    <xdr:sp macro="" textlink="">
      <xdr:nvSpPr>
        <xdr:cNvPr id="133" name="フローチャート : 判断 132"/>
        <xdr:cNvSpPr/>
      </xdr:nvSpPr>
      <xdr:spPr>
        <a:xfrm>
          <a:off x="164592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167821</xdr:rowOff>
    </xdr:from>
    <xdr:to>
      <xdr:col>22</xdr:col>
      <xdr:colOff>565150</xdr:colOff>
      <xdr:row>14</xdr:row>
      <xdr:rowOff>29029</xdr:rowOff>
    </xdr:to>
    <xdr:cxnSp macro="">
      <xdr:nvCxnSpPr>
        <xdr:cNvPr id="134" name="直線コネクタ 133"/>
        <xdr:cNvCxnSpPr/>
      </xdr:nvCxnSpPr>
      <xdr:spPr>
        <a:xfrm flipV="1">
          <a:off x="14782800" y="23966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51707</xdr:rowOff>
    </xdr:from>
    <xdr:to>
      <xdr:col>22</xdr:col>
      <xdr:colOff>615950</xdr:colOff>
      <xdr:row>17</xdr:row>
      <xdr:rowOff>153307</xdr:rowOff>
    </xdr:to>
    <xdr:sp macro="" textlink="">
      <xdr:nvSpPr>
        <xdr:cNvPr id="135" name="フローチャート : 判断 134"/>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36" name="テキスト ボックス 135"/>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86179</xdr:rowOff>
    </xdr:from>
    <xdr:to>
      <xdr:col>21</xdr:col>
      <xdr:colOff>361950</xdr:colOff>
      <xdr:row>14</xdr:row>
      <xdr:rowOff>29029</xdr:rowOff>
    </xdr:to>
    <xdr:cxnSp macro="">
      <xdr:nvCxnSpPr>
        <xdr:cNvPr id="137" name="直線コネクタ 136"/>
        <xdr:cNvCxnSpPr/>
      </xdr:nvCxnSpPr>
      <xdr:spPr>
        <a:xfrm>
          <a:off x="13893800" y="231502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133350</xdr:rowOff>
    </xdr:from>
    <xdr:to>
      <xdr:col>21</xdr:col>
      <xdr:colOff>412750</xdr:colOff>
      <xdr:row>18</xdr:row>
      <xdr:rowOff>63500</xdr:rowOff>
    </xdr:to>
    <xdr:sp macro="" textlink="">
      <xdr:nvSpPr>
        <xdr:cNvPr id="138" name="フローチャート : 判断 137"/>
        <xdr:cNvSpPr/>
      </xdr:nvSpPr>
      <xdr:spPr>
        <a:xfrm>
          <a:off x="14732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48277</xdr:rowOff>
    </xdr:from>
    <xdr:ext cx="762000" cy="259045"/>
    <xdr:sp macro="" textlink="">
      <xdr:nvSpPr>
        <xdr:cNvPr id="139" name="テキスト ボックス 138"/>
        <xdr:cNvSpPr txBox="1"/>
      </xdr:nvSpPr>
      <xdr:spPr>
        <a:xfrm>
          <a:off x="14401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86179</xdr:rowOff>
    </xdr:from>
    <xdr:to>
      <xdr:col>20</xdr:col>
      <xdr:colOff>158750</xdr:colOff>
      <xdr:row>13</xdr:row>
      <xdr:rowOff>102507</xdr:rowOff>
    </xdr:to>
    <xdr:cxnSp macro="">
      <xdr:nvCxnSpPr>
        <xdr:cNvPr id="140" name="直線コネクタ 139"/>
        <xdr:cNvCxnSpPr/>
      </xdr:nvCxnSpPr>
      <xdr:spPr>
        <a:xfrm flipV="1">
          <a:off x="13004800" y="23150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19050</xdr:rowOff>
    </xdr:from>
    <xdr:to>
      <xdr:col>20</xdr:col>
      <xdr:colOff>209550</xdr:colOff>
      <xdr:row>17</xdr:row>
      <xdr:rowOff>120650</xdr:rowOff>
    </xdr:to>
    <xdr:sp macro="" textlink="">
      <xdr:nvSpPr>
        <xdr:cNvPr id="141" name="フローチャート : 判断 140"/>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105427</xdr:rowOff>
    </xdr:from>
    <xdr:ext cx="762000" cy="259045"/>
    <xdr:sp macro="" textlink="">
      <xdr:nvSpPr>
        <xdr:cNvPr id="142" name="テキスト ボックス 141"/>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125186</xdr:rowOff>
    </xdr:from>
    <xdr:to>
      <xdr:col>19</xdr:col>
      <xdr:colOff>6350</xdr:colOff>
      <xdr:row>17</xdr:row>
      <xdr:rowOff>55336</xdr:rowOff>
    </xdr:to>
    <xdr:sp macro="" textlink="">
      <xdr:nvSpPr>
        <xdr:cNvPr id="143" name="フローチャート : 判断 142"/>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40113</xdr:rowOff>
    </xdr:from>
    <xdr:ext cx="762000" cy="259045"/>
    <xdr:sp macro="" textlink="">
      <xdr:nvSpPr>
        <xdr:cNvPr id="144" name="テキスト ボックス 143"/>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117021</xdr:rowOff>
    </xdr:from>
    <xdr:to>
      <xdr:col>24</xdr:col>
      <xdr:colOff>82550</xdr:colOff>
      <xdr:row>14</xdr:row>
      <xdr:rowOff>47171</xdr:rowOff>
    </xdr:to>
    <xdr:sp macro="" textlink="">
      <xdr:nvSpPr>
        <xdr:cNvPr id="150" name="円/楕円 149"/>
        <xdr:cNvSpPr/>
      </xdr:nvSpPr>
      <xdr:spPr>
        <a:xfrm>
          <a:off x="164592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25598</xdr:rowOff>
    </xdr:from>
    <xdr:ext cx="762000" cy="259045"/>
    <xdr:sp macro="" textlink="">
      <xdr:nvSpPr>
        <xdr:cNvPr id="151" name="物件費該当値テキスト"/>
        <xdr:cNvSpPr txBox="1"/>
      </xdr:nvSpPr>
      <xdr:spPr>
        <a:xfrm>
          <a:off x="16598900" y="2254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117021</xdr:rowOff>
    </xdr:from>
    <xdr:to>
      <xdr:col>22</xdr:col>
      <xdr:colOff>615950</xdr:colOff>
      <xdr:row>14</xdr:row>
      <xdr:rowOff>47171</xdr:rowOff>
    </xdr:to>
    <xdr:sp macro="" textlink="">
      <xdr:nvSpPr>
        <xdr:cNvPr id="152" name="円/楕円 151"/>
        <xdr:cNvSpPr/>
      </xdr:nvSpPr>
      <xdr:spPr>
        <a:xfrm>
          <a:off x="15621000" y="234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57348</xdr:rowOff>
    </xdr:from>
    <xdr:ext cx="736600" cy="259045"/>
    <xdr:sp macro="" textlink="">
      <xdr:nvSpPr>
        <xdr:cNvPr id="153" name="テキスト ボックス 152"/>
        <xdr:cNvSpPr txBox="1"/>
      </xdr:nvSpPr>
      <xdr:spPr>
        <a:xfrm>
          <a:off x="15290800" y="2114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149679</xdr:rowOff>
    </xdr:from>
    <xdr:to>
      <xdr:col>21</xdr:col>
      <xdr:colOff>412750</xdr:colOff>
      <xdr:row>14</xdr:row>
      <xdr:rowOff>79829</xdr:rowOff>
    </xdr:to>
    <xdr:sp macro="" textlink="">
      <xdr:nvSpPr>
        <xdr:cNvPr id="154" name="円/楕円 153"/>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90006</xdr:rowOff>
    </xdr:from>
    <xdr:ext cx="762000" cy="259045"/>
    <xdr:sp macro="" textlink="">
      <xdr:nvSpPr>
        <xdr:cNvPr id="155" name="テキスト ボックス 154"/>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35379</xdr:rowOff>
    </xdr:from>
    <xdr:to>
      <xdr:col>20</xdr:col>
      <xdr:colOff>209550</xdr:colOff>
      <xdr:row>13</xdr:row>
      <xdr:rowOff>136979</xdr:rowOff>
    </xdr:to>
    <xdr:sp macro="" textlink="">
      <xdr:nvSpPr>
        <xdr:cNvPr id="156" name="円/楕円 155"/>
        <xdr:cNvSpPr/>
      </xdr:nvSpPr>
      <xdr:spPr>
        <a:xfrm>
          <a:off x="13843000" y="226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147156</xdr:rowOff>
    </xdr:from>
    <xdr:ext cx="762000" cy="259045"/>
    <xdr:sp macro="" textlink="">
      <xdr:nvSpPr>
        <xdr:cNvPr id="157" name="テキスト ボックス 156"/>
        <xdr:cNvSpPr txBox="1"/>
      </xdr:nvSpPr>
      <xdr:spPr>
        <a:xfrm>
          <a:off x="13512800" y="2033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51707</xdr:rowOff>
    </xdr:from>
    <xdr:to>
      <xdr:col>19</xdr:col>
      <xdr:colOff>6350</xdr:colOff>
      <xdr:row>13</xdr:row>
      <xdr:rowOff>153307</xdr:rowOff>
    </xdr:to>
    <xdr:sp macro="" textlink="">
      <xdr:nvSpPr>
        <xdr:cNvPr id="158" name="円/楕円 157"/>
        <xdr:cNvSpPr/>
      </xdr:nvSpPr>
      <xdr:spPr>
        <a:xfrm>
          <a:off x="12954000" y="22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163484</xdr:rowOff>
    </xdr:from>
    <xdr:ext cx="762000" cy="259045"/>
    <xdr:sp macro="" textlink="">
      <xdr:nvSpPr>
        <xdr:cNvPr id="159" name="テキスト ボックス 158"/>
        <xdr:cNvSpPr txBox="1"/>
      </xdr:nvSpPr>
      <xdr:spPr>
        <a:xfrm>
          <a:off x="12623800" y="204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県平均とはほぼ同水準であるが，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類似団体及び</a:t>
          </a:r>
          <a:r>
            <a:rPr kumimoji="0" lang="ja-JP" altLang="en-US" sz="1200" b="0" i="0" u="none" strike="noStrike" kern="0" cap="none" spc="0" normalizeH="0" baseline="0" noProof="0">
              <a:ln>
                <a:noFill/>
              </a:ln>
              <a:solidFill>
                <a:prstClr val="black"/>
              </a:solidFill>
              <a:effectLst/>
              <a:uLnTx/>
              <a:uFillTx/>
              <a:latin typeface="+mn-lt"/>
              <a:ea typeface="+mn-ea"/>
              <a:cs typeface="+mn-cs"/>
            </a:rPr>
            <a:t>全国</a:t>
          </a:r>
          <a:r>
            <a:rPr kumimoji="0" lang="ja-JP" altLang="ja-JP" sz="1200" b="0" i="0" u="none" strike="noStrike" kern="0" cap="none" spc="0" normalizeH="0" baseline="0" noProof="0">
              <a:ln>
                <a:noFill/>
              </a:ln>
              <a:solidFill>
                <a:prstClr val="black"/>
              </a:solidFill>
              <a:effectLst/>
              <a:uLnTx/>
              <a:uFillTx/>
              <a:latin typeface="+mn-lt"/>
              <a:ea typeface="+mn-ea"/>
              <a:cs typeface="+mn-cs"/>
            </a:rPr>
            <a:t>平均より</a:t>
          </a:r>
          <a:r>
            <a:rPr kumimoji="0" lang="ja-JP" altLang="en-US" sz="1200" b="0" i="0" u="none" strike="noStrike" kern="0" cap="none" spc="0" normalizeH="0" baseline="0" noProof="0">
              <a:ln>
                <a:noFill/>
              </a:ln>
              <a:solidFill>
                <a:prstClr val="black"/>
              </a:solidFill>
              <a:effectLst/>
              <a:uLnTx/>
              <a:uFillTx/>
              <a:latin typeface="+mn-lt"/>
              <a:ea typeface="+mn-ea"/>
              <a:cs typeface="+mn-cs"/>
            </a:rPr>
            <a:t>は低</a:t>
          </a:r>
          <a:r>
            <a:rPr kumimoji="0" lang="ja-JP" altLang="ja-JP" sz="1200" b="0" i="0" u="none" strike="noStrike" kern="0" cap="none" spc="0" normalizeH="0" baseline="0" noProof="0">
              <a:ln>
                <a:noFill/>
              </a:ln>
              <a:solidFill>
                <a:prstClr val="black"/>
              </a:solidFill>
              <a:effectLst/>
              <a:uLnTx/>
              <a:uFillTx/>
              <a:latin typeface="+mn-lt"/>
              <a:ea typeface="+mn-ea"/>
              <a:cs typeface="+mn-cs"/>
            </a:rPr>
            <a:t>い比率となっている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８</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a:t>
          </a:r>
          <a:r>
            <a:rPr kumimoji="0" lang="ja-JP" altLang="en-US" sz="1200" b="0" i="0" u="none" strike="noStrike" kern="0" cap="none" spc="0" normalizeH="0" baseline="0" noProof="0">
              <a:ln>
                <a:noFill/>
              </a:ln>
              <a:solidFill>
                <a:prstClr val="black"/>
              </a:solidFill>
              <a:effectLst/>
              <a:uLnTx/>
              <a:uFillTx/>
              <a:latin typeface="+mn-lt"/>
              <a:ea typeface="+mn-ea"/>
              <a:cs typeface="+mn-cs"/>
            </a:rPr>
            <a:t>，保育所運営費や障害者自立支援給付費が増となったことなどから，比率は前年度より上昇している</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62</xdr:row>
      <xdr:rowOff>61685</xdr:rowOff>
    </xdr:to>
    <xdr:cxnSp macro="">
      <xdr:nvCxnSpPr>
        <xdr:cNvPr id="189" name="直線コネクタ 188"/>
        <xdr:cNvCxnSpPr/>
      </xdr:nvCxnSpPr>
      <xdr:spPr>
        <a:xfrm flipV="1">
          <a:off x="4826000" y="9211128"/>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33762</xdr:rowOff>
    </xdr:from>
    <xdr:ext cx="762000" cy="259045"/>
    <xdr:sp macro="" textlink="">
      <xdr:nvSpPr>
        <xdr:cNvPr id="190" name="扶助費最小値テキスト"/>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6</xdr:col>
      <xdr:colOff>612775</xdr:colOff>
      <xdr:row>62</xdr:row>
      <xdr:rowOff>61685</xdr:rowOff>
    </xdr:from>
    <xdr:to>
      <xdr:col>7</xdr:col>
      <xdr:colOff>104775</xdr:colOff>
      <xdr:row>62</xdr:row>
      <xdr:rowOff>61685</xdr:rowOff>
    </xdr:to>
    <xdr:cxnSp macro="">
      <xdr:nvCxnSpPr>
        <xdr:cNvPr id="191" name="直線コネクタ 190"/>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92"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93" name="直線コネクタ 192"/>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42635</xdr:rowOff>
    </xdr:from>
    <xdr:to>
      <xdr:col>7</xdr:col>
      <xdr:colOff>15875</xdr:colOff>
      <xdr:row>56</xdr:row>
      <xdr:rowOff>12700</xdr:rowOff>
    </xdr:to>
    <xdr:cxnSp macro="">
      <xdr:nvCxnSpPr>
        <xdr:cNvPr id="194" name="直線コネクタ 193"/>
        <xdr:cNvCxnSpPr/>
      </xdr:nvCxnSpPr>
      <xdr:spPr>
        <a:xfrm>
          <a:off x="3987800" y="9472385"/>
          <a:ext cx="8382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75492</xdr:rowOff>
    </xdr:from>
    <xdr:ext cx="762000" cy="259045"/>
    <xdr:sp macro="" textlink="">
      <xdr:nvSpPr>
        <xdr:cNvPr id="195" name="扶助費平均値テキスト"/>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196" name="フローチャート : 判断 195"/>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9978</xdr:rowOff>
    </xdr:from>
    <xdr:to>
      <xdr:col>5</xdr:col>
      <xdr:colOff>549275</xdr:colOff>
      <xdr:row>55</xdr:row>
      <xdr:rowOff>42635</xdr:rowOff>
    </xdr:to>
    <xdr:cxnSp macro="">
      <xdr:nvCxnSpPr>
        <xdr:cNvPr id="197" name="直線コネクタ 196"/>
        <xdr:cNvCxnSpPr/>
      </xdr:nvCxnSpPr>
      <xdr:spPr>
        <a:xfrm>
          <a:off x="3098800" y="94397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114300</xdr:rowOff>
    </xdr:from>
    <xdr:to>
      <xdr:col>5</xdr:col>
      <xdr:colOff>600075</xdr:colOff>
      <xdr:row>57</xdr:row>
      <xdr:rowOff>44450</xdr:rowOff>
    </xdr:to>
    <xdr:sp macro="" textlink="">
      <xdr:nvSpPr>
        <xdr:cNvPr id="198" name="フローチャート : 判断 197"/>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29227</xdr:rowOff>
    </xdr:from>
    <xdr:ext cx="736600" cy="259045"/>
    <xdr:sp macro="" textlink="">
      <xdr:nvSpPr>
        <xdr:cNvPr id="199" name="テキスト ボックス 198"/>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9978</xdr:rowOff>
    </xdr:from>
    <xdr:to>
      <xdr:col>4</xdr:col>
      <xdr:colOff>346075</xdr:colOff>
      <xdr:row>55</xdr:row>
      <xdr:rowOff>9978</xdr:rowOff>
    </xdr:to>
    <xdr:cxnSp macro="">
      <xdr:nvCxnSpPr>
        <xdr:cNvPr id="200" name="直線コネクタ 199"/>
        <xdr:cNvCxnSpPr/>
      </xdr:nvCxnSpPr>
      <xdr:spPr>
        <a:xfrm>
          <a:off x="2209800" y="9439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144235</xdr:rowOff>
    </xdr:from>
    <xdr:to>
      <xdr:col>4</xdr:col>
      <xdr:colOff>396875</xdr:colOff>
      <xdr:row>56</xdr:row>
      <xdr:rowOff>74385</xdr:rowOff>
    </xdr:to>
    <xdr:sp macro="" textlink="">
      <xdr:nvSpPr>
        <xdr:cNvPr id="201" name="フローチャート : 判断 200"/>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02" name="テキスト ボックス 20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55</xdr:row>
      <xdr:rowOff>9978</xdr:rowOff>
    </xdr:to>
    <xdr:cxnSp macro="">
      <xdr:nvCxnSpPr>
        <xdr:cNvPr id="203" name="直線コネクタ 202"/>
        <xdr:cNvCxnSpPr/>
      </xdr:nvCxnSpPr>
      <xdr:spPr>
        <a:xfrm>
          <a:off x="1320800" y="94179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100693</xdr:rowOff>
    </xdr:from>
    <xdr:to>
      <xdr:col>3</xdr:col>
      <xdr:colOff>193675</xdr:colOff>
      <xdr:row>56</xdr:row>
      <xdr:rowOff>30843</xdr:rowOff>
    </xdr:to>
    <xdr:sp macro="" textlink="">
      <xdr:nvSpPr>
        <xdr:cNvPr id="204" name="フローチャート : 判断 203"/>
        <xdr:cNvSpPr/>
      </xdr:nvSpPr>
      <xdr:spPr>
        <a:xfrm>
          <a:off x="2159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15620</xdr:rowOff>
    </xdr:from>
    <xdr:ext cx="762000" cy="259045"/>
    <xdr:sp macro="" textlink="">
      <xdr:nvSpPr>
        <xdr:cNvPr id="205" name="テキスト ボックス 204"/>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89807</xdr:rowOff>
    </xdr:from>
    <xdr:to>
      <xdr:col>1</xdr:col>
      <xdr:colOff>676275</xdr:colOff>
      <xdr:row>56</xdr:row>
      <xdr:rowOff>19957</xdr:rowOff>
    </xdr:to>
    <xdr:sp macro="" textlink="">
      <xdr:nvSpPr>
        <xdr:cNvPr id="206" name="フローチャート : 判断 205"/>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4734</xdr:rowOff>
    </xdr:from>
    <xdr:ext cx="762000" cy="259045"/>
    <xdr:sp macro="" textlink="">
      <xdr:nvSpPr>
        <xdr:cNvPr id="207" name="テキスト ボックス 206"/>
        <xdr:cNvSpPr txBox="1"/>
      </xdr:nvSpPr>
      <xdr:spPr>
        <a:xfrm>
          <a:off x="939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13" name="円/楕円 212"/>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149877</xdr:rowOff>
    </xdr:from>
    <xdr:ext cx="762000" cy="259045"/>
    <xdr:sp macro="" textlink="">
      <xdr:nvSpPr>
        <xdr:cNvPr id="214" name="扶助費該当値テキスト"/>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163285</xdr:rowOff>
    </xdr:from>
    <xdr:to>
      <xdr:col>5</xdr:col>
      <xdr:colOff>600075</xdr:colOff>
      <xdr:row>55</xdr:row>
      <xdr:rowOff>93435</xdr:rowOff>
    </xdr:to>
    <xdr:sp macro="" textlink="">
      <xdr:nvSpPr>
        <xdr:cNvPr id="215" name="円/楕円 214"/>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103612</xdr:rowOff>
    </xdr:from>
    <xdr:ext cx="736600" cy="259045"/>
    <xdr:sp macro="" textlink="">
      <xdr:nvSpPr>
        <xdr:cNvPr id="216" name="テキスト ボックス 215"/>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130628</xdr:rowOff>
    </xdr:from>
    <xdr:to>
      <xdr:col>4</xdr:col>
      <xdr:colOff>396875</xdr:colOff>
      <xdr:row>55</xdr:row>
      <xdr:rowOff>60778</xdr:rowOff>
    </xdr:to>
    <xdr:sp macro="" textlink="">
      <xdr:nvSpPr>
        <xdr:cNvPr id="217" name="円/楕円 216"/>
        <xdr:cNvSpPr/>
      </xdr:nvSpPr>
      <xdr:spPr>
        <a:xfrm>
          <a:off x="3048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70955</xdr:rowOff>
    </xdr:from>
    <xdr:ext cx="762000" cy="259045"/>
    <xdr:sp macro="" textlink="">
      <xdr:nvSpPr>
        <xdr:cNvPr id="218" name="テキスト ボックス 217"/>
        <xdr:cNvSpPr txBox="1"/>
      </xdr:nvSpPr>
      <xdr:spPr>
        <a:xfrm>
          <a:off x="2717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130628</xdr:rowOff>
    </xdr:from>
    <xdr:to>
      <xdr:col>3</xdr:col>
      <xdr:colOff>193675</xdr:colOff>
      <xdr:row>55</xdr:row>
      <xdr:rowOff>60778</xdr:rowOff>
    </xdr:to>
    <xdr:sp macro="" textlink="">
      <xdr:nvSpPr>
        <xdr:cNvPr id="219" name="円/楕円 218"/>
        <xdr:cNvSpPr/>
      </xdr:nvSpPr>
      <xdr:spPr>
        <a:xfrm>
          <a:off x="2159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70955</xdr:rowOff>
    </xdr:from>
    <xdr:ext cx="762000" cy="259045"/>
    <xdr:sp macro="" textlink="">
      <xdr:nvSpPr>
        <xdr:cNvPr id="220" name="テキスト ボックス 219"/>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21" name="円/楕円 220"/>
        <xdr:cNvSpPr/>
      </xdr:nvSpPr>
      <xdr:spPr>
        <a:xfrm>
          <a:off x="1270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22" name="テキスト ボックス 221"/>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いずれの平均よりも高い数値で推移している。</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主な内容は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特別会計への繰出金であり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料金見直しも含めた経営の健全化に努めてい</a:t>
          </a:r>
          <a:r>
            <a:rPr kumimoji="0" lang="ja-JP" altLang="en-US" sz="1200" b="0" i="0" u="none" strike="noStrike" kern="0" cap="none" spc="0" normalizeH="0" baseline="0" noProof="0">
              <a:ln>
                <a:noFill/>
              </a:ln>
              <a:solidFill>
                <a:prstClr val="black"/>
              </a:solidFill>
              <a:effectLst/>
              <a:uLnTx/>
              <a:uFillTx/>
              <a:latin typeface="+mn-lt"/>
              <a:ea typeface="+mn-ea"/>
              <a:cs typeface="+mn-cs"/>
            </a:rPr>
            <a:t>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また</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139700</xdr:rowOff>
    </xdr:from>
    <xdr:to>
      <xdr:col>24</xdr:col>
      <xdr:colOff>31750</xdr:colOff>
      <xdr:row>61</xdr:row>
      <xdr:rowOff>31750</xdr:rowOff>
    </xdr:to>
    <xdr:cxnSp macro="">
      <xdr:nvCxnSpPr>
        <xdr:cNvPr id="250" name="直線コネクタ 249"/>
        <xdr:cNvCxnSpPr/>
      </xdr:nvCxnSpPr>
      <xdr:spPr>
        <a:xfrm flipV="1">
          <a:off x="16510000" y="90551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51"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52" name="直線コネクタ 251"/>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54627</xdr:rowOff>
    </xdr:from>
    <xdr:ext cx="762000" cy="259045"/>
    <xdr:sp macro="" textlink="">
      <xdr:nvSpPr>
        <xdr:cNvPr id="253" name="その他最大値テキスト"/>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52</xdr:row>
      <xdr:rowOff>139700</xdr:rowOff>
    </xdr:from>
    <xdr:to>
      <xdr:col>24</xdr:col>
      <xdr:colOff>120650</xdr:colOff>
      <xdr:row>52</xdr:row>
      <xdr:rowOff>139700</xdr:rowOff>
    </xdr:to>
    <xdr:cxnSp macro="">
      <xdr:nvCxnSpPr>
        <xdr:cNvPr id="254" name="直線コネクタ 253"/>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120650</xdr:rowOff>
    </xdr:from>
    <xdr:to>
      <xdr:col>24</xdr:col>
      <xdr:colOff>31750</xdr:colOff>
      <xdr:row>59</xdr:row>
      <xdr:rowOff>146050</xdr:rowOff>
    </xdr:to>
    <xdr:cxnSp macro="">
      <xdr:nvCxnSpPr>
        <xdr:cNvPr id="255" name="直線コネクタ 254"/>
        <xdr:cNvCxnSpPr/>
      </xdr:nvCxnSpPr>
      <xdr:spPr>
        <a:xfrm>
          <a:off x="15671800" y="10236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80027</xdr:rowOff>
    </xdr:from>
    <xdr:ext cx="762000" cy="259045"/>
    <xdr:sp macro="" textlink="">
      <xdr:nvSpPr>
        <xdr:cNvPr id="256" name="その他平均値テキスト"/>
        <xdr:cNvSpPr txBox="1"/>
      </xdr:nvSpPr>
      <xdr:spPr>
        <a:xfrm>
          <a:off x="16598900" y="950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57" name="フローチャート : 判断 256"/>
        <xdr:cNvSpPr/>
      </xdr:nvSpPr>
      <xdr:spPr>
        <a:xfrm>
          <a:off x="164592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120650</xdr:rowOff>
    </xdr:from>
    <xdr:to>
      <xdr:col>22</xdr:col>
      <xdr:colOff>565150</xdr:colOff>
      <xdr:row>59</xdr:row>
      <xdr:rowOff>120650</xdr:rowOff>
    </xdr:to>
    <xdr:cxnSp macro="">
      <xdr:nvCxnSpPr>
        <xdr:cNvPr id="258" name="直線コネクタ 257"/>
        <xdr:cNvCxnSpPr/>
      </xdr:nvCxnSpPr>
      <xdr:spPr>
        <a:xfrm>
          <a:off x="147828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xdr:rowOff>
    </xdr:from>
    <xdr:to>
      <xdr:col>22</xdr:col>
      <xdr:colOff>615950</xdr:colOff>
      <xdr:row>56</xdr:row>
      <xdr:rowOff>114300</xdr:rowOff>
    </xdr:to>
    <xdr:sp macro="" textlink="">
      <xdr:nvSpPr>
        <xdr:cNvPr id="259" name="フローチャート : 判断 258"/>
        <xdr:cNvSpPr/>
      </xdr:nvSpPr>
      <xdr:spPr>
        <a:xfrm>
          <a:off x="15621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124477</xdr:rowOff>
    </xdr:from>
    <xdr:ext cx="736600" cy="259045"/>
    <xdr:sp macro="" textlink="">
      <xdr:nvSpPr>
        <xdr:cNvPr id="260" name="テキスト ボックス 259"/>
        <xdr:cNvSpPr txBox="1"/>
      </xdr:nvSpPr>
      <xdr:spPr>
        <a:xfrm>
          <a:off x="15290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82550</xdr:rowOff>
    </xdr:from>
    <xdr:to>
      <xdr:col>21</xdr:col>
      <xdr:colOff>361950</xdr:colOff>
      <xdr:row>59</xdr:row>
      <xdr:rowOff>120650</xdr:rowOff>
    </xdr:to>
    <xdr:cxnSp macro="">
      <xdr:nvCxnSpPr>
        <xdr:cNvPr id="261" name="直線コネクタ 260"/>
        <xdr:cNvCxnSpPr/>
      </xdr:nvCxnSpPr>
      <xdr:spPr>
        <a:xfrm>
          <a:off x="13893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62" name="フローチャート : 判断 261"/>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63" name="テキスト ボックス 262"/>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69850</xdr:rowOff>
    </xdr:from>
    <xdr:to>
      <xdr:col>20</xdr:col>
      <xdr:colOff>158750</xdr:colOff>
      <xdr:row>59</xdr:row>
      <xdr:rowOff>82550</xdr:rowOff>
    </xdr:to>
    <xdr:cxnSp macro="">
      <xdr:nvCxnSpPr>
        <xdr:cNvPr id="264" name="直線コネクタ 263"/>
        <xdr:cNvCxnSpPr/>
      </xdr:nvCxnSpPr>
      <xdr:spPr>
        <a:xfrm>
          <a:off x="13004800" y="1018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25400</xdr:rowOff>
    </xdr:from>
    <xdr:to>
      <xdr:col>20</xdr:col>
      <xdr:colOff>209550</xdr:colOff>
      <xdr:row>56</xdr:row>
      <xdr:rowOff>127000</xdr:rowOff>
    </xdr:to>
    <xdr:sp macro="" textlink="">
      <xdr:nvSpPr>
        <xdr:cNvPr id="265" name="フローチャート : 判断 264"/>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137177</xdr:rowOff>
    </xdr:from>
    <xdr:ext cx="762000" cy="259045"/>
    <xdr:sp macro="" textlink="">
      <xdr:nvSpPr>
        <xdr:cNvPr id="266" name="テキスト ボックス 265"/>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7" name="フローチャート : 判断 266"/>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124477</xdr:rowOff>
    </xdr:from>
    <xdr:ext cx="762000" cy="259045"/>
    <xdr:sp macro="" textlink="">
      <xdr:nvSpPr>
        <xdr:cNvPr id="268" name="テキスト ボックス 267"/>
        <xdr:cNvSpPr txBox="1"/>
      </xdr:nvSpPr>
      <xdr:spPr>
        <a:xfrm>
          <a:off x="12623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95250</xdr:rowOff>
    </xdr:from>
    <xdr:to>
      <xdr:col>24</xdr:col>
      <xdr:colOff>82550</xdr:colOff>
      <xdr:row>60</xdr:row>
      <xdr:rowOff>25400</xdr:rowOff>
    </xdr:to>
    <xdr:sp macro="" textlink="">
      <xdr:nvSpPr>
        <xdr:cNvPr id="274" name="円/楕円 273"/>
        <xdr:cNvSpPr/>
      </xdr:nvSpPr>
      <xdr:spPr>
        <a:xfrm>
          <a:off x="16459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59</xdr:row>
      <xdr:rowOff>67327</xdr:rowOff>
    </xdr:from>
    <xdr:ext cx="762000" cy="259045"/>
    <xdr:sp macro="" textlink="">
      <xdr:nvSpPr>
        <xdr:cNvPr id="275" name="その他該当値テキスト"/>
        <xdr:cNvSpPr txBox="1"/>
      </xdr:nvSpPr>
      <xdr:spPr>
        <a:xfrm>
          <a:off x="16598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69850</xdr:rowOff>
    </xdr:from>
    <xdr:to>
      <xdr:col>22</xdr:col>
      <xdr:colOff>615950</xdr:colOff>
      <xdr:row>60</xdr:row>
      <xdr:rowOff>0</xdr:rowOff>
    </xdr:to>
    <xdr:sp macro="" textlink="">
      <xdr:nvSpPr>
        <xdr:cNvPr id="276" name="円/楕円 275"/>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156227</xdr:rowOff>
    </xdr:from>
    <xdr:ext cx="736600" cy="259045"/>
    <xdr:sp macro="" textlink="">
      <xdr:nvSpPr>
        <xdr:cNvPr id="277" name="テキスト ボックス 276"/>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69850</xdr:rowOff>
    </xdr:from>
    <xdr:to>
      <xdr:col>21</xdr:col>
      <xdr:colOff>412750</xdr:colOff>
      <xdr:row>60</xdr:row>
      <xdr:rowOff>0</xdr:rowOff>
    </xdr:to>
    <xdr:sp macro="" textlink="">
      <xdr:nvSpPr>
        <xdr:cNvPr id="278" name="円/楕円 277"/>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156227</xdr:rowOff>
    </xdr:from>
    <xdr:ext cx="762000" cy="259045"/>
    <xdr:sp macro="" textlink="">
      <xdr:nvSpPr>
        <xdr:cNvPr id="279" name="テキスト ボックス 278"/>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31750</xdr:rowOff>
    </xdr:from>
    <xdr:to>
      <xdr:col>20</xdr:col>
      <xdr:colOff>209550</xdr:colOff>
      <xdr:row>59</xdr:row>
      <xdr:rowOff>133350</xdr:rowOff>
    </xdr:to>
    <xdr:sp macro="" textlink="">
      <xdr:nvSpPr>
        <xdr:cNvPr id="280" name="円/楕円 279"/>
        <xdr:cNvSpPr/>
      </xdr:nvSpPr>
      <xdr:spPr>
        <a:xfrm>
          <a:off x="13843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118127</xdr:rowOff>
    </xdr:from>
    <xdr:ext cx="762000" cy="259045"/>
    <xdr:sp macro="" textlink="">
      <xdr:nvSpPr>
        <xdr:cNvPr id="281" name="テキスト ボックス 280"/>
        <xdr:cNvSpPr txBox="1"/>
      </xdr:nvSpPr>
      <xdr:spPr>
        <a:xfrm>
          <a:off x="13512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19050</xdr:rowOff>
    </xdr:from>
    <xdr:to>
      <xdr:col>19</xdr:col>
      <xdr:colOff>6350</xdr:colOff>
      <xdr:row>59</xdr:row>
      <xdr:rowOff>120650</xdr:rowOff>
    </xdr:to>
    <xdr:sp macro="" textlink="">
      <xdr:nvSpPr>
        <xdr:cNvPr id="282" name="円/楕円 281"/>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105427</xdr:rowOff>
    </xdr:from>
    <xdr:ext cx="762000" cy="259045"/>
    <xdr:sp macro="" textlink="">
      <xdr:nvSpPr>
        <xdr:cNvPr id="283" name="テキスト ボックス 282"/>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全国平均</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とほぼ同水準であるが，</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県内の平均より高い数値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となっている。主な要因として</a:t>
          </a:r>
          <a:r>
            <a:rPr kumimoji="0" lang="ja-JP" altLang="ja-JP" sz="1200" b="0" i="0" u="none" strike="noStrike" kern="0" cap="none" spc="0" normalizeH="0" baseline="0" noProof="0">
              <a:ln>
                <a:noFill/>
              </a:ln>
              <a:solidFill>
                <a:prstClr val="black"/>
              </a:solidFill>
              <a:effectLst/>
              <a:uLnTx/>
              <a:uFillTx/>
              <a:latin typeface="+mn-lt"/>
              <a:ea typeface="+mn-ea"/>
              <a:cs typeface="+mn-cs"/>
            </a:rPr>
            <a:t>一部事務組合</a:t>
          </a:r>
          <a:r>
            <a:rPr kumimoji="0" lang="ja-JP" altLang="en-US" sz="1200" b="0" i="0" u="none" strike="noStrike" kern="0" cap="none" spc="0" normalizeH="0" baseline="0" noProof="0">
              <a:ln>
                <a:noFill/>
              </a:ln>
              <a:solidFill>
                <a:prstClr val="black"/>
              </a:solidFill>
              <a:effectLst/>
              <a:uLnTx/>
              <a:uFillTx/>
              <a:latin typeface="+mn-lt"/>
              <a:ea typeface="+mn-ea"/>
              <a:cs typeface="+mn-cs"/>
            </a:rPr>
            <a:t>への</a:t>
          </a:r>
          <a:r>
            <a:rPr kumimoji="0" lang="ja-JP" altLang="ja-JP" sz="1200" b="0" i="0" u="none" strike="noStrike" kern="0" cap="none" spc="0" normalizeH="0" baseline="0" noProof="0">
              <a:ln>
                <a:noFill/>
              </a:ln>
              <a:solidFill>
                <a:prstClr val="black"/>
              </a:solidFill>
              <a:effectLst/>
              <a:uLnTx/>
              <a:uFillTx/>
              <a:latin typeface="+mn-lt"/>
              <a:ea typeface="+mn-ea"/>
              <a:cs typeface="+mn-cs"/>
            </a:rPr>
            <a:t>負担金</a:t>
          </a:r>
          <a:r>
            <a:rPr kumimoji="0" lang="ja-JP" altLang="en-US" sz="1200" b="0" i="0" u="none" strike="noStrike" kern="0" cap="none" spc="0" normalizeH="0" baseline="0" noProof="0">
              <a:ln>
                <a:noFill/>
              </a:ln>
              <a:solidFill>
                <a:prstClr val="black"/>
              </a:solidFill>
              <a:effectLst/>
              <a:uLnTx/>
              <a:uFillTx/>
              <a:latin typeface="+mn-lt"/>
              <a:ea typeface="+mn-ea"/>
              <a:cs typeface="+mn-cs"/>
            </a:rPr>
            <a:t>が影響している。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a:t>
          </a:r>
          <a:r>
            <a:rPr kumimoji="0" lang="ja-JP" altLang="en-US" sz="1200" b="0" i="0" u="none" strike="noStrike" kern="0" cap="none" spc="0" normalizeH="0" baseline="0" noProof="0">
              <a:ln>
                <a:noFill/>
              </a:ln>
              <a:solidFill>
                <a:prstClr val="black"/>
              </a:solidFill>
              <a:effectLst/>
              <a:uLnTx/>
              <a:uFillTx/>
              <a:latin typeface="+mn-lt"/>
              <a:ea typeface="+mn-ea"/>
              <a:cs typeface="+mn-cs"/>
            </a:rPr>
            <a:t>８</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ja-JP" altLang="en-US" sz="1200" b="0" i="0" u="none" strike="noStrike" kern="0" cap="none" spc="0" normalizeH="0" baseline="0" noProof="0">
              <a:ln>
                <a:noFill/>
              </a:ln>
              <a:solidFill>
                <a:prstClr val="black"/>
              </a:solidFill>
              <a:effectLst/>
              <a:uLnTx/>
              <a:uFillTx/>
              <a:latin typeface="+mn-lt"/>
              <a:ea typeface="+mn-ea"/>
              <a:cs typeface="+mn-cs"/>
            </a:rPr>
            <a:t>は，一部事務組合の圏域消防組合負担金が増となったことなどから，前年度から比率は上昇している。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補助費等においては，今後，補助金交付について明確な基準による見直しや廃止を行う方針である。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99786</xdr:rowOff>
    </xdr:from>
    <xdr:to>
      <xdr:col>24</xdr:col>
      <xdr:colOff>31750</xdr:colOff>
      <xdr:row>42</xdr:row>
      <xdr:rowOff>7257</xdr:rowOff>
    </xdr:to>
    <xdr:cxnSp macro="">
      <xdr:nvCxnSpPr>
        <xdr:cNvPr id="313" name="直線コネクタ 312"/>
        <xdr:cNvCxnSpPr/>
      </xdr:nvCxnSpPr>
      <xdr:spPr>
        <a:xfrm flipV="1">
          <a:off x="16510000" y="5586186"/>
          <a:ext cx="0" cy="1621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150784</xdr:rowOff>
    </xdr:from>
    <xdr:ext cx="762000" cy="259045"/>
    <xdr:sp macro="" textlink="">
      <xdr:nvSpPr>
        <xdr:cNvPr id="314" name="補助費等最小値テキスト"/>
        <xdr:cNvSpPr txBox="1"/>
      </xdr:nvSpPr>
      <xdr:spPr>
        <a:xfrm>
          <a:off x="16598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23</xdr:col>
      <xdr:colOff>628650</xdr:colOff>
      <xdr:row>42</xdr:row>
      <xdr:rowOff>7257</xdr:rowOff>
    </xdr:from>
    <xdr:to>
      <xdr:col>24</xdr:col>
      <xdr:colOff>120650</xdr:colOff>
      <xdr:row>42</xdr:row>
      <xdr:rowOff>7257</xdr:rowOff>
    </xdr:to>
    <xdr:cxnSp macro="">
      <xdr:nvCxnSpPr>
        <xdr:cNvPr id="315" name="直線コネクタ 314"/>
        <xdr:cNvCxnSpPr/>
      </xdr:nvCxnSpPr>
      <xdr:spPr>
        <a:xfrm>
          <a:off x="16421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32</xdr:row>
      <xdr:rowOff>99786</xdr:rowOff>
    </xdr:from>
    <xdr:to>
      <xdr:col>24</xdr:col>
      <xdr:colOff>120650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45357</xdr:rowOff>
    </xdr:from>
    <xdr:to>
      <xdr:col>24</xdr:col>
      <xdr:colOff>31750</xdr:colOff>
      <xdr:row>37</xdr:row>
      <xdr:rowOff>37193</xdr:rowOff>
    </xdr:to>
    <xdr:cxnSp macro="">
      <xdr:nvCxnSpPr>
        <xdr:cNvPr id="318" name="直線コネクタ 317"/>
        <xdr:cNvCxnSpPr/>
      </xdr:nvCxnSpPr>
      <xdr:spPr>
        <a:xfrm>
          <a:off x="15671800" y="6217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152599</xdr:rowOff>
    </xdr:from>
    <xdr:ext cx="762000" cy="259045"/>
    <xdr:sp macro="" textlink="">
      <xdr:nvSpPr>
        <xdr:cNvPr id="319" name="補助費等平均値テキスト"/>
        <xdr:cNvSpPr txBox="1"/>
      </xdr:nvSpPr>
      <xdr:spPr>
        <a:xfrm>
          <a:off x="16598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136072</xdr:rowOff>
    </xdr:from>
    <xdr:to>
      <xdr:col>24</xdr:col>
      <xdr:colOff>82550</xdr:colOff>
      <xdr:row>37</xdr:row>
      <xdr:rowOff>66222</xdr:rowOff>
    </xdr:to>
    <xdr:sp macro="" textlink="">
      <xdr:nvSpPr>
        <xdr:cNvPr id="320" name="フローチャート : 判断 319"/>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45357</xdr:rowOff>
    </xdr:from>
    <xdr:to>
      <xdr:col>22</xdr:col>
      <xdr:colOff>565150</xdr:colOff>
      <xdr:row>36</xdr:row>
      <xdr:rowOff>110672</xdr:rowOff>
    </xdr:to>
    <xdr:cxnSp macro="">
      <xdr:nvCxnSpPr>
        <xdr:cNvPr id="321" name="直線コネクタ 320"/>
        <xdr:cNvCxnSpPr/>
      </xdr:nvCxnSpPr>
      <xdr:spPr>
        <a:xfrm flipV="1">
          <a:off x="14782800" y="621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70757</xdr:rowOff>
    </xdr:from>
    <xdr:to>
      <xdr:col>22</xdr:col>
      <xdr:colOff>615950</xdr:colOff>
      <xdr:row>37</xdr:row>
      <xdr:rowOff>907</xdr:rowOff>
    </xdr:to>
    <xdr:sp macro="" textlink="">
      <xdr:nvSpPr>
        <xdr:cNvPr id="322" name="フローチャート : 判断 321"/>
        <xdr:cNvSpPr/>
      </xdr:nvSpPr>
      <xdr:spPr>
        <a:xfrm>
          <a:off x="15621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157134</xdr:rowOff>
    </xdr:from>
    <xdr:ext cx="736600" cy="259045"/>
    <xdr:sp macro="" textlink="">
      <xdr:nvSpPr>
        <xdr:cNvPr id="323" name="テキスト ボックス 322"/>
        <xdr:cNvSpPr txBox="1"/>
      </xdr:nvSpPr>
      <xdr:spPr>
        <a:xfrm>
          <a:off x="15290800" y="632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110672</xdr:rowOff>
    </xdr:from>
    <xdr:to>
      <xdr:col>21</xdr:col>
      <xdr:colOff>361950</xdr:colOff>
      <xdr:row>36</xdr:row>
      <xdr:rowOff>132443</xdr:rowOff>
    </xdr:to>
    <xdr:cxnSp macro="">
      <xdr:nvCxnSpPr>
        <xdr:cNvPr id="324" name="直線コネクタ 323"/>
        <xdr:cNvCxnSpPr/>
      </xdr:nvCxnSpPr>
      <xdr:spPr>
        <a:xfrm flipV="1">
          <a:off x="13893800" y="62828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27214</xdr:rowOff>
    </xdr:from>
    <xdr:to>
      <xdr:col>21</xdr:col>
      <xdr:colOff>412750</xdr:colOff>
      <xdr:row>36</xdr:row>
      <xdr:rowOff>128814</xdr:rowOff>
    </xdr:to>
    <xdr:sp macro="" textlink="">
      <xdr:nvSpPr>
        <xdr:cNvPr id="325" name="フローチャート : 判断 324"/>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138991</xdr:rowOff>
    </xdr:from>
    <xdr:ext cx="762000" cy="259045"/>
    <xdr:sp macro="" textlink="">
      <xdr:nvSpPr>
        <xdr:cNvPr id="326" name="テキスト ボックス 325"/>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132443</xdr:rowOff>
    </xdr:from>
    <xdr:to>
      <xdr:col>20</xdr:col>
      <xdr:colOff>158750</xdr:colOff>
      <xdr:row>37</xdr:row>
      <xdr:rowOff>26307</xdr:rowOff>
    </xdr:to>
    <xdr:cxnSp macro="">
      <xdr:nvCxnSpPr>
        <xdr:cNvPr id="327" name="直線コネクタ 326"/>
        <xdr:cNvCxnSpPr/>
      </xdr:nvCxnSpPr>
      <xdr:spPr>
        <a:xfrm flipV="1">
          <a:off x="13004800" y="6304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16328</xdr:rowOff>
    </xdr:from>
    <xdr:to>
      <xdr:col>20</xdr:col>
      <xdr:colOff>209550</xdr:colOff>
      <xdr:row>36</xdr:row>
      <xdr:rowOff>117928</xdr:rowOff>
    </xdr:to>
    <xdr:sp macro="" textlink="">
      <xdr:nvSpPr>
        <xdr:cNvPr id="328" name="フローチャート : 判断 327"/>
        <xdr:cNvSpPr/>
      </xdr:nvSpPr>
      <xdr:spPr>
        <a:xfrm>
          <a:off x="13843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128105</xdr:rowOff>
    </xdr:from>
    <xdr:ext cx="762000" cy="259045"/>
    <xdr:sp macro="" textlink="">
      <xdr:nvSpPr>
        <xdr:cNvPr id="329" name="テキスト ボックス 328"/>
        <xdr:cNvSpPr txBox="1"/>
      </xdr:nvSpPr>
      <xdr:spPr>
        <a:xfrm>
          <a:off x="13512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5443</xdr:rowOff>
    </xdr:from>
    <xdr:to>
      <xdr:col>19</xdr:col>
      <xdr:colOff>6350</xdr:colOff>
      <xdr:row>36</xdr:row>
      <xdr:rowOff>107043</xdr:rowOff>
    </xdr:to>
    <xdr:sp macro="" textlink="">
      <xdr:nvSpPr>
        <xdr:cNvPr id="330" name="フローチャート : 判断 329"/>
        <xdr:cNvSpPr/>
      </xdr:nvSpPr>
      <xdr:spPr>
        <a:xfrm>
          <a:off x="12954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117220</xdr:rowOff>
    </xdr:from>
    <xdr:ext cx="762000" cy="259045"/>
    <xdr:sp macro="" textlink="">
      <xdr:nvSpPr>
        <xdr:cNvPr id="331" name="テキスト ボックス 330"/>
        <xdr:cNvSpPr txBox="1"/>
      </xdr:nvSpPr>
      <xdr:spPr>
        <a:xfrm>
          <a:off x="12623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157843</xdr:rowOff>
    </xdr:from>
    <xdr:to>
      <xdr:col>24</xdr:col>
      <xdr:colOff>82550</xdr:colOff>
      <xdr:row>37</xdr:row>
      <xdr:rowOff>87993</xdr:rowOff>
    </xdr:to>
    <xdr:sp macro="" textlink="">
      <xdr:nvSpPr>
        <xdr:cNvPr id="337" name="円/楕円 336"/>
        <xdr:cNvSpPr/>
      </xdr:nvSpPr>
      <xdr:spPr>
        <a:xfrm>
          <a:off x="164592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129920</xdr:rowOff>
    </xdr:from>
    <xdr:ext cx="762000" cy="259045"/>
    <xdr:sp macro="" textlink="">
      <xdr:nvSpPr>
        <xdr:cNvPr id="338" name="補助費等該当値テキスト"/>
        <xdr:cNvSpPr txBox="1"/>
      </xdr:nvSpPr>
      <xdr:spPr>
        <a:xfrm>
          <a:off x="16598900" y="630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166007</xdr:rowOff>
    </xdr:from>
    <xdr:to>
      <xdr:col>22</xdr:col>
      <xdr:colOff>615950</xdr:colOff>
      <xdr:row>36</xdr:row>
      <xdr:rowOff>96157</xdr:rowOff>
    </xdr:to>
    <xdr:sp macro="" textlink="">
      <xdr:nvSpPr>
        <xdr:cNvPr id="339" name="円/楕円 338"/>
        <xdr:cNvSpPr/>
      </xdr:nvSpPr>
      <xdr:spPr>
        <a:xfrm>
          <a:off x="15621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106334</xdr:rowOff>
    </xdr:from>
    <xdr:ext cx="736600" cy="259045"/>
    <xdr:sp macro="" textlink="">
      <xdr:nvSpPr>
        <xdr:cNvPr id="340" name="テキスト ボックス 339"/>
        <xdr:cNvSpPr txBox="1"/>
      </xdr:nvSpPr>
      <xdr:spPr>
        <a:xfrm>
          <a:off x="15290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59872</xdr:rowOff>
    </xdr:from>
    <xdr:to>
      <xdr:col>21</xdr:col>
      <xdr:colOff>412750</xdr:colOff>
      <xdr:row>36</xdr:row>
      <xdr:rowOff>161472</xdr:rowOff>
    </xdr:to>
    <xdr:sp macro="" textlink="">
      <xdr:nvSpPr>
        <xdr:cNvPr id="341" name="円/楕円 340"/>
        <xdr:cNvSpPr/>
      </xdr:nvSpPr>
      <xdr:spPr>
        <a:xfrm>
          <a:off x="14732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146249</xdr:rowOff>
    </xdr:from>
    <xdr:ext cx="762000" cy="259045"/>
    <xdr:sp macro="" textlink="">
      <xdr:nvSpPr>
        <xdr:cNvPr id="342" name="テキスト ボックス 341"/>
        <xdr:cNvSpPr txBox="1"/>
      </xdr:nvSpPr>
      <xdr:spPr>
        <a:xfrm>
          <a:off x="14401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81643</xdr:rowOff>
    </xdr:from>
    <xdr:to>
      <xdr:col>20</xdr:col>
      <xdr:colOff>209550</xdr:colOff>
      <xdr:row>37</xdr:row>
      <xdr:rowOff>11793</xdr:rowOff>
    </xdr:to>
    <xdr:sp macro="" textlink="">
      <xdr:nvSpPr>
        <xdr:cNvPr id="343" name="円/楕円 342"/>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168020</xdr:rowOff>
    </xdr:from>
    <xdr:ext cx="762000" cy="259045"/>
    <xdr:sp macro="" textlink="">
      <xdr:nvSpPr>
        <xdr:cNvPr id="344" name="テキスト ボックス 343"/>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146957</xdr:rowOff>
    </xdr:from>
    <xdr:to>
      <xdr:col>19</xdr:col>
      <xdr:colOff>6350</xdr:colOff>
      <xdr:row>37</xdr:row>
      <xdr:rowOff>77107</xdr:rowOff>
    </xdr:to>
    <xdr:sp macro="" textlink="">
      <xdr:nvSpPr>
        <xdr:cNvPr id="345" name="円/楕円 344"/>
        <xdr:cNvSpPr/>
      </xdr:nvSpPr>
      <xdr:spPr>
        <a:xfrm>
          <a:off x="12954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61884</xdr:rowOff>
    </xdr:from>
    <xdr:ext cx="762000" cy="259045"/>
    <xdr:sp macro="" textlink="">
      <xdr:nvSpPr>
        <xdr:cNvPr id="346" name="テキスト ボックス 345"/>
        <xdr:cNvSpPr txBox="1"/>
      </xdr:nvSpPr>
      <xdr:spPr>
        <a:xfrm>
          <a:off x="12623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県内平均より高</a:t>
          </a:r>
          <a:r>
            <a:rPr kumimoji="0" lang="ja-JP" altLang="en-US" sz="1200" b="0" i="0" u="none" strike="noStrike" kern="0" cap="none" spc="0" normalizeH="0" baseline="0" noProof="0">
              <a:ln>
                <a:noFill/>
              </a:ln>
              <a:solidFill>
                <a:prstClr val="black"/>
              </a:solidFill>
              <a:effectLst/>
              <a:uLnTx/>
              <a:uFillTx/>
              <a:latin typeface="+mn-lt"/>
              <a:ea typeface="+mn-ea"/>
              <a:cs typeface="+mn-cs"/>
            </a:rPr>
            <a:t>い傾向が続いている。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平成２７年度は，利率見直しによる利子償還金の減などから比率は下がったが，平成２６年度に完了した小中学校耐震化事業に係る市債償還が今年度より始まったことなどから比率は前年度より上昇し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今後も新</a:t>
          </a:r>
          <a:r>
            <a:rPr kumimoji="0" lang="ja-JP" altLang="ja-JP" sz="1200" b="0" i="0" u="none" strike="noStrike" kern="0" cap="none" spc="0" normalizeH="0" baseline="0" noProof="0">
              <a:ln>
                <a:noFill/>
              </a:ln>
              <a:solidFill>
                <a:prstClr val="black"/>
              </a:solidFill>
              <a:effectLst/>
              <a:uLnTx/>
              <a:uFillTx/>
              <a:latin typeface="+mn-lt"/>
              <a:ea typeface="+mn-ea"/>
              <a:cs typeface="+mn-cs"/>
            </a:rPr>
            <a:t>発債抑制</a:t>
          </a:r>
          <a:r>
            <a:rPr kumimoji="0" lang="ja-JP" altLang="en-US" sz="1200" b="0" i="0" u="none" strike="noStrike" kern="0" cap="none" spc="0" normalizeH="0" baseline="0" noProof="0">
              <a:ln>
                <a:noFill/>
              </a:ln>
              <a:solidFill>
                <a:prstClr val="black"/>
              </a:solidFill>
              <a:effectLst/>
              <a:uLnTx/>
              <a:uFillTx/>
              <a:latin typeface="+mn-lt"/>
              <a:ea typeface="+mn-ea"/>
              <a:cs typeface="+mn-cs"/>
            </a:rPr>
            <a:t>に取り組むなど，比率の抑制に努めていく</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p>
      </xdr:txBody>
    </xdr:sp>
    <xdr:clientData/>
  </xdr:twoCellAnchor>
  <xdr:oneCellAnchor>
    <xdr:from>
      <xdr:col>1</xdr:col>
      <xdr:colOff>28575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113393</xdr:rowOff>
    </xdr:to>
    <xdr:cxnSp macro="">
      <xdr:nvCxnSpPr>
        <xdr:cNvPr id="376" name="直線コネクタ 375"/>
        <xdr:cNvCxnSpPr/>
      </xdr:nvCxnSpPr>
      <xdr:spPr>
        <a:xfrm flipV="1">
          <a:off x="4826000" y="125857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85470</xdr:rowOff>
    </xdr:from>
    <xdr:ext cx="762000" cy="259045"/>
    <xdr:sp macro="" textlink="">
      <xdr:nvSpPr>
        <xdr:cNvPr id="377" name="公債費最小値テキスト"/>
        <xdr:cNvSpPr txBox="1"/>
      </xdr:nvSpPr>
      <xdr:spPr>
        <a:xfrm>
          <a:off x="4914900" y="13972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81</xdr:row>
      <xdr:rowOff>113393</xdr:rowOff>
    </xdr:from>
    <xdr:to>
      <xdr:col>7</xdr:col>
      <xdr:colOff>104775</xdr:colOff>
      <xdr:row>81</xdr:row>
      <xdr:rowOff>113393</xdr:rowOff>
    </xdr:to>
    <xdr:cxnSp macro="">
      <xdr:nvCxnSpPr>
        <xdr:cNvPr id="378" name="直線コネクタ 377"/>
        <xdr:cNvCxnSpPr/>
      </xdr:nvCxnSpPr>
      <xdr:spPr>
        <a:xfrm>
          <a:off x="4737100" y="1400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7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80" name="直線コネクタ 37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75293</xdr:rowOff>
    </xdr:from>
    <xdr:to>
      <xdr:col>7</xdr:col>
      <xdr:colOff>15875</xdr:colOff>
      <xdr:row>80</xdr:row>
      <xdr:rowOff>99786</xdr:rowOff>
    </xdr:to>
    <xdr:cxnSp macro="">
      <xdr:nvCxnSpPr>
        <xdr:cNvPr id="381" name="直線コネクタ 380"/>
        <xdr:cNvCxnSpPr/>
      </xdr:nvCxnSpPr>
      <xdr:spPr>
        <a:xfrm>
          <a:off x="3987800" y="13619843"/>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111777</xdr:rowOff>
    </xdr:from>
    <xdr:ext cx="762000" cy="259045"/>
    <xdr:sp macro="" textlink="">
      <xdr:nvSpPr>
        <xdr:cNvPr id="382" name="公債費平均値テキスト"/>
        <xdr:cNvSpPr txBox="1"/>
      </xdr:nvSpPr>
      <xdr:spPr>
        <a:xfrm>
          <a:off x="4914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95250</xdr:rowOff>
    </xdr:from>
    <xdr:to>
      <xdr:col>7</xdr:col>
      <xdr:colOff>66675</xdr:colOff>
      <xdr:row>78</xdr:row>
      <xdr:rowOff>25400</xdr:rowOff>
    </xdr:to>
    <xdr:sp macro="" textlink="">
      <xdr:nvSpPr>
        <xdr:cNvPr id="383" name="フローチャート : 判断 382"/>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75293</xdr:rowOff>
    </xdr:from>
    <xdr:to>
      <xdr:col>5</xdr:col>
      <xdr:colOff>549275</xdr:colOff>
      <xdr:row>80</xdr:row>
      <xdr:rowOff>1814</xdr:rowOff>
    </xdr:to>
    <xdr:cxnSp macro="">
      <xdr:nvCxnSpPr>
        <xdr:cNvPr id="384" name="直線コネクタ 383"/>
        <xdr:cNvCxnSpPr/>
      </xdr:nvCxnSpPr>
      <xdr:spPr>
        <a:xfrm flipV="1">
          <a:off x="3098800" y="13619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70757</xdr:rowOff>
    </xdr:from>
    <xdr:to>
      <xdr:col>5</xdr:col>
      <xdr:colOff>600075</xdr:colOff>
      <xdr:row>77</xdr:row>
      <xdr:rowOff>907</xdr:rowOff>
    </xdr:to>
    <xdr:sp macro="" textlink="">
      <xdr:nvSpPr>
        <xdr:cNvPr id="385" name="フローチャート : 判断 384"/>
        <xdr:cNvSpPr/>
      </xdr:nvSpPr>
      <xdr:spPr>
        <a:xfrm>
          <a:off x="3937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11084</xdr:rowOff>
    </xdr:from>
    <xdr:ext cx="736600" cy="259045"/>
    <xdr:sp macro="" textlink="">
      <xdr:nvSpPr>
        <xdr:cNvPr id="386" name="テキスト ボックス 385"/>
        <xdr:cNvSpPr txBox="1"/>
      </xdr:nvSpPr>
      <xdr:spPr>
        <a:xfrm>
          <a:off x="3606800" y="12869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140607</xdr:rowOff>
    </xdr:from>
    <xdr:to>
      <xdr:col>4</xdr:col>
      <xdr:colOff>346075</xdr:colOff>
      <xdr:row>80</xdr:row>
      <xdr:rowOff>1814</xdr:rowOff>
    </xdr:to>
    <xdr:cxnSp macro="">
      <xdr:nvCxnSpPr>
        <xdr:cNvPr id="387" name="直線コネクタ 386"/>
        <xdr:cNvCxnSpPr/>
      </xdr:nvCxnSpPr>
      <xdr:spPr>
        <a:xfrm>
          <a:off x="2209800" y="136851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29936</xdr:rowOff>
    </xdr:from>
    <xdr:to>
      <xdr:col>4</xdr:col>
      <xdr:colOff>396875</xdr:colOff>
      <xdr:row>77</xdr:row>
      <xdr:rowOff>131536</xdr:rowOff>
    </xdr:to>
    <xdr:sp macro="" textlink="">
      <xdr:nvSpPr>
        <xdr:cNvPr id="388" name="フローチャート : 判断 387"/>
        <xdr:cNvSpPr/>
      </xdr:nvSpPr>
      <xdr:spPr>
        <a:xfrm>
          <a:off x="3048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141713</xdr:rowOff>
    </xdr:from>
    <xdr:ext cx="762000" cy="259045"/>
    <xdr:sp macro="" textlink="">
      <xdr:nvSpPr>
        <xdr:cNvPr id="389" name="テキスト ボックス 388"/>
        <xdr:cNvSpPr txBox="1"/>
      </xdr:nvSpPr>
      <xdr:spPr>
        <a:xfrm>
          <a:off x="2717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140607</xdr:rowOff>
    </xdr:from>
    <xdr:to>
      <xdr:col>3</xdr:col>
      <xdr:colOff>142875</xdr:colOff>
      <xdr:row>79</xdr:row>
      <xdr:rowOff>140607</xdr:rowOff>
    </xdr:to>
    <xdr:cxnSp macro="">
      <xdr:nvCxnSpPr>
        <xdr:cNvPr id="390" name="直線コネクタ 389"/>
        <xdr:cNvCxnSpPr/>
      </xdr:nvCxnSpPr>
      <xdr:spPr>
        <a:xfrm>
          <a:off x="1320800" y="136851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62593</xdr:rowOff>
    </xdr:from>
    <xdr:to>
      <xdr:col>3</xdr:col>
      <xdr:colOff>193675</xdr:colOff>
      <xdr:row>77</xdr:row>
      <xdr:rowOff>164193</xdr:rowOff>
    </xdr:to>
    <xdr:sp macro="" textlink="">
      <xdr:nvSpPr>
        <xdr:cNvPr id="391" name="フローチャート : 判断 390"/>
        <xdr:cNvSpPr/>
      </xdr:nvSpPr>
      <xdr:spPr>
        <a:xfrm>
          <a:off x="2159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2920</xdr:rowOff>
    </xdr:from>
    <xdr:ext cx="762000" cy="259045"/>
    <xdr:sp macro="" textlink="">
      <xdr:nvSpPr>
        <xdr:cNvPr id="392" name="テキスト ボックス 391"/>
        <xdr:cNvSpPr txBox="1"/>
      </xdr:nvSpPr>
      <xdr:spPr>
        <a:xfrm>
          <a:off x="1828800" y="1303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393" name="フローチャート : 判断 392"/>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13806</xdr:rowOff>
    </xdr:from>
    <xdr:ext cx="762000" cy="259045"/>
    <xdr:sp macro="" textlink="">
      <xdr:nvSpPr>
        <xdr:cNvPr id="394" name="テキスト ボックス 393"/>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80</xdr:row>
      <xdr:rowOff>48986</xdr:rowOff>
    </xdr:from>
    <xdr:to>
      <xdr:col>7</xdr:col>
      <xdr:colOff>66675</xdr:colOff>
      <xdr:row>80</xdr:row>
      <xdr:rowOff>150586</xdr:rowOff>
    </xdr:to>
    <xdr:sp macro="" textlink="">
      <xdr:nvSpPr>
        <xdr:cNvPr id="400" name="円/楕円 399"/>
        <xdr:cNvSpPr/>
      </xdr:nvSpPr>
      <xdr:spPr>
        <a:xfrm>
          <a:off x="47752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21063</xdr:rowOff>
    </xdr:from>
    <xdr:ext cx="762000" cy="259045"/>
    <xdr:sp macro="" textlink="">
      <xdr:nvSpPr>
        <xdr:cNvPr id="401" name="公債費該当値テキスト"/>
        <xdr:cNvSpPr txBox="1"/>
      </xdr:nvSpPr>
      <xdr:spPr>
        <a:xfrm>
          <a:off x="4914900" y="1373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24493</xdr:rowOff>
    </xdr:from>
    <xdr:to>
      <xdr:col>5</xdr:col>
      <xdr:colOff>600075</xdr:colOff>
      <xdr:row>79</xdr:row>
      <xdr:rowOff>126093</xdr:rowOff>
    </xdr:to>
    <xdr:sp macro="" textlink="">
      <xdr:nvSpPr>
        <xdr:cNvPr id="402" name="円/楕円 401"/>
        <xdr:cNvSpPr/>
      </xdr:nvSpPr>
      <xdr:spPr>
        <a:xfrm>
          <a:off x="3937000" y="135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110870</xdr:rowOff>
    </xdr:from>
    <xdr:ext cx="736600" cy="259045"/>
    <xdr:sp macro="" textlink="">
      <xdr:nvSpPr>
        <xdr:cNvPr id="403" name="テキスト ボックス 402"/>
        <xdr:cNvSpPr txBox="1"/>
      </xdr:nvSpPr>
      <xdr:spPr>
        <a:xfrm>
          <a:off x="3606800" y="1365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122464</xdr:rowOff>
    </xdr:from>
    <xdr:to>
      <xdr:col>4</xdr:col>
      <xdr:colOff>396875</xdr:colOff>
      <xdr:row>80</xdr:row>
      <xdr:rowOff>52614</xdr:rowOff>
    </xdr:to>
    <xdr:sp macro="" textlink="">
      <xdr:nvSpPr>
        <xdr:cNvPr id="404" name="円/楕円 403"/>
        <xdr:cNvSpPr/>
      </xdr:nvSpPr>
      <xdr:spPr>
        <a:xfrm>
          <a:off x="3048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37391</xdr:rowOff>
    </xdr:from>
    <xdr:ext cx="762000" cy="259045"/>
    <xdr:sp macro="" textlink="">
      <xdr:nvSpPr>
        <xdr:cNvPr id="405" name="テキスト ボックス 404"/>
        <xdr:cNvSpPr txBox="1"/>
      </xdr:nvSpPr>
      <xdr:spPr>
        <a:xfrm>
          <a:off x="2717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89807</xdr:rowOff>
    </xdr:from>
    <xdr:to>
      <xdr:col>3</xdr:col>
      <xdr:colOff>193675</xdr:colOff>
      <xdr:row>80</xdr:row>
      <xdr:rowOff>19957</xdr:rowOff>
    </xdr:to>
    <xdr:sp macro="" textlink="">
      <xdr:nvSpPr>
        <xdr:cNvPr id="406" name="円/楕円 405"/>
        <xdr:cNvSpPr/>
      </xdr:nvSpPr>
      <xdr:spPr>
        <a:xfrm>
          <a:off x="2159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4734</xdr:rowOff>
    </xdr:from>
    <xdr:ext cx="762000" cy="259045"/>
    <xdr:sp macro="" textlink="">
      <xdr:nvSpPr>
        <xdr:cNvPr id="407" name="テキスト ボックス 406"/>
        <xdr:cNvSpPr txBox="1"/>
      </xdr:nvSpPr>
      <xdr:spPr>
        <a:xfrm>
          <a:off x="1828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89807</xdr:rowOff>
    </xdr:from>
    <xdr:to>
      <xdr:col>1</xdr:col>
      <xdr:colOff>676275</xdr:colOff>
      <xdr:row>80</xdr:row>
      <xdr:rowOff>19957</xdr:rowOff>
    </xdr:to>
    <xdr:sp macro="" textlink="">
      <xdr:nvSpPr>
        <xdr:cNvPr id="408" name="円/楕円 407"/>
        <xdr:cNvSpPr/>
      </xdr:nvSpPr>
      <xdr:spPr>
        <a:xfrm>
          <a:off x="12700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4734</xdr:rowOff>
    </xdr:from>
    <xdr:ext cx="762000" cy="259045"/>
    <xdr:sp macro="" textlink="">
      <xdr:nvSpPr>
        <xdr:cNvPr id="409" name="テキスト ボックス 408"/>
        <xdr:cNvSpPr txBox="1"/>
      </xdr:nvSpPr>
      <xdr:spPr>
        <a:xfrm>
          <a:off x="939800" y="1372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県内平均より高い数値となっているものの，全国平均並びに</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との比較では</a:t>
          </a:r>
          <a:r>
            <a:rPr kumimoji="0" lang="ja-JP" altLang="ja-JP" sz="1200" b="0" i="0" u="none" strike="noStrike" kern="0" cap="none" spc="0" normalizeH="0" baseline="0" noProof="0">
              <a:ln>
                <a:noFill/>
              </a:ln>
              <a:solidFill>
                <a:prstClr val="black"/>
              </a:solidFill>
              <a:effectLst/>
              <a:uLnTx/>
              <a:uFillTx/>
              <a:latin typeface="+mn-lt"/>
              <a:ea typeface="+mn-ea"/>
              <a:cs typeface="+mn-cs"/>
            </a:rPr>
            <a:t>低い数値となっている。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今後も引き続き，行財政改革の取り組みを着実に実行し，経常的経費の抑制に努めていく。</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4" name="直線コネクタ 42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5" name="テキスト ボックス 42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6" name="直線コネクタ 42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7" name="テキスト ボックス 42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8" name="直線コネクタ 42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9" name="テキスト ボックス 42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30" name="直線コネクタ 42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31" name="テキスト ボックス 43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2" name="直線コネクタ 43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3" name="テキスト ボックス 43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4" name="直線コネクタ 43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5" name="テキスト ボックス 43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50800</xdr:rowOff>
    </xdr:from>
    <xdr:to>
      <xdr:col>24</xdr:col>
      <xdr:colOff>31750</xdr:colOff>
      <xdr:row>80</xdr:row>
      <xdr:rowOff>119380</xdr:rowOff>
    </xdr:to>
    <xdr:cxnSp macro="">
      <xdr:nvCxnSpPr>
        <xdr:cNvPr id="437" name="直線コネクタ 436"/>
        <xdr:cNvCxnSpPr/>
      </xdr:nvCxnSpPr>
      <xdr:spPr>
        <a:xfrm flipV="1">
          <a:off x="16510000" y="123952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8"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9" name="直線コネクタ 438"/>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70</xdr:row>
      <xdr:rowOff>137177</xdr:rowOff>
    </xdr:from>
    <xdr:ext cx="762000" cy="259045"/>
    <xdr:sp macro="" textlink="">
      <xdr:nvSpPr>
        <xdr:cNvPr id="440" name="公債費以外最大値テキスト"/>
        <xdr:cNvSpPr txBox="1"/>
      </xdr:nvSpPr>
      <xdr:spPr>
        <a:xfrm>
          <a:off x="16598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23</xdr:col>
      <xdr:colOff>628650</xdr:colOff>
      <xdr:row>72</xdr:row>
      <xdr:rowOff>50800</xdr:rowOff>
    </xdr:from>
    <xdr:to>
      <xdr:col>24</xdr:col>
      <xdr:colOff>120650</xdr:colOff>
      <xdr:row>72</xdr:row>
      <xdr:rowOff>50800</xdr:rowOff>
    </xdr:to>
    <xdr:cxnSp macro="">
      <xdr:nvCxnSpPr>
        <xdr:cNvPr id="441" name="直線コネクタ 440"/>
        <xdr:cNvCxnSpPr/>
      </xdr:nvCxnSpPr>
      <xdr:spPr>
        <a:xfrm>
          <a:off x="16421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8890</xdr:rowOff>
    </xdr:from>
    <xdr:to>
      <xdr:col>24</xdr:col>
      <xdr:colOff>31750</xdr:colOff>
      <xdr:row>74</xdr:row>
      <xdr:rowOff>27940</xdr:rowOff>
    </xdr:to>
    <xdr:cxnSp macro="">
      <xdr:nvCxnSpPr>
        <xdr:cNvPr id="442" name="直線コネクタ 441"/>
        <xdr:cNvCxnSpPr/>
      </xdr:nvCxnSpPr>
      <xdr:spPr>
        <a:xfrm>
          <a:off x="15671800" y="1252474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166387</xdr:rowOff>
    </xdr:from>
    <xdr:ext cx="762000" cy="259045"/>
    <xdr:sp macro="" textlink="">
      <xdr:nvSpPr>
        <xdr:cNvPr id="443" name="公債費以外平均値テキスト"/>
        <xdr:cNvSpPr txBox="1"/>
      </xdr:nvSpPr>
      <xdr:spPr>
        <a:xfrm>
          <a:off x="16598900" y="12682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23</xdr:col>
      <xdr:colOff>666750</xdr:colOff>
      <xdr:row>74</xdr:row>
      <xdr:rowOff>22860</xdr:rowOff>
    </xdr:from>
    <xdr:to>
      <xdr:col>24</xdr:col>
      <xdr:colOff>82550</xdr:colOff>
      <xdr:row>74</xdr:row>
      <xdr:rowOff>124460</xdr:rowOff>
    </xdr:to>
    <xdr:sp macro="" textlink="">
      <xdr:nvSpPr>
        <xdr:cNvPr id="444" name="フローチャート : 判断 443"/>
        <xdr:cNvSpPr/>
      </xdr:nvSpPr>
      <xdr:spPr>
        <a:xfrm>
          <a:off x="164592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8890</xdr:rowOff>
    </xdr:from>
    <xdr:to>
      <xdr:col>22</xdr:col>
      <xdr:colOff>565150</xdr:colOff>
      <xdr:row>73</xdr:row>
      <xdr:rowOff>62230</xdr:rowOff>
    </xdr:to>
    <xdr:cxnSp macro="">
      <xdr:nvCxnSpPr>
        <xdr:cNvPr id="445" name="直線コネクタ 444"/>
        <xdr:cNvCxnSpPr/>
      </xdr:nvCxnSpPr>
      <xdr:spPr>
        <a:xfrm flipV="1">
          <a:off x="14782800" y="12524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7620</xdr:rowOff>
    </xdr:from>
    <xdr:to>
      <xdr:col>22</xdr:col>
      <xdr:colOff>615950</xdr:colOff>
      <xdr:row>74</xdr:row>
      <xdr:rowOff>109220</xdr:rowOff>
    </xdr:to>
    <xdr:sp macro="" textlink="">
      <xdr:nvSpPr>
        <xdr:cNvPr id="446" name="フローチャート : 判断 445"/>
        <xdr:cNvSpPr/>
      </xdr:nvSpPr>
      <xdr:spPr>
        <a:xfrm>
          <a:off x="15621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93997</xdr:rowOff>
    </xdr:from>
    <xdr:ext cx="736600" cy="259045"/>
    <xdr:sp macro="" textlink="">
      <xdr:nvSpPr>
        <xdr:cNvPr id="447" name="テキスト ボックス 446"/>
        <xdr:cNvSpPr txBox="1"/>
      </xdr:nvSpPr>
      <xdr:spPr>
        <a:xfrm>
          <a:off x="15290800" y="12781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73.1</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165100</xdr:rowOff>
    </xdr:from>
    <xdr:to>
      <xdr:col>21</xdr:col>
      <xdr:colOff>361950</xdr:colOff>
      <xdr:row>73</xdr:row>
      <xdr:rowOff>62230</xdr:rowOff>
    </xdr:to>
    <xdr:cxnSp macro="">
      <xdr:nvCxnSpPr>
        <xdr:cNvPr id="448" name="直線コネクタ 447"/>
        <xdr:cNvCxnSpPr/>
      </xdr:nvCxnSpPr>
      <xdr:spPr>
        <a:xfrm>
          <a:off x="13893800" y="12509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91440</xdr:rowOff>
    </xdr:from>
    <xdr:to>
      <xdr:col>21</xdr:col>
      <xdr:colOff>412750</xdr:colOff>
      <xdr:row>75</xdr:row>
      <xdr:rowOff>21590</xdr:rowOff>
    </xdr:to>
    <xdr:sp macro="" textlink="">
      <xdr:nvSpPr>
        <xdr:cNvPr id="449" name="フローチャート : 判断 448"/>
        <xdr:cNvSpPr/>
      </xdr:nvSpPr>
      <xdr:spPr>
        <a:xfrm>
          <a:off x="14732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6367</xdr:rowOff>
    </xdr:from>
    <xdr:ext cx="762000" cy="259045"/>
    <xdr:sp macro="" textlink="">
      <xdr:nvSpPr>
        <xdr:cNvPr id="450" name="テキスト ボックス 449"/>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18</xdr:col>
      <xdr:colOff>641350</xdr:colOff>
      <xdr:row>72</xdr:row>
      <xdr:rowOff>165100</xdr:rowOff>
    </xdr:from>
    <xdr:to>
      <xdr:col>20</xdr:col>
      <xdr:colOff>158750</xdr:colOff>
      <xdr:row>73</xdr:row>
      <xdr:rowOff>168910</xdr:rowOff>
    </xdr:to>
    <xdr:cxnSp macro="">
      <xdr:nvCxnSpPr>
        <xdr:cNvPr id="451" name="直線コネクタ 450"/>
        <xdr:cNvCxnSpPr/>
      </xdr:nvCxnSpPr>
      <xdr:spPr>
        <a:xfrm flipV="1">
          <a:off x="13004800" y="12509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140970</xdr:rowOff>
    </xdr:from>
    <xdr:to>
      <xdr:col>20</xdr:col>
      <xdr:colOff>209550</xdr:colOff>
      <xdr:row>74</xdr:row>
      <xdr:rowOff>71120</xdr:rowOff>
    </xdr:to>
    <xdr:sp macro="" textlink="">
      <xdr:nvSpPr>
        <xdr:cNvPr id="452" name="フローチャート : 判断 451"/>
        <xdr:cNvSpPr/>
      </xdr:nvSpPr>
      <xdr:spPr>
        <a:xfrm>
          <a:off x="13843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55897</xdr:rowOff>
    </xdr:from>
    <xdr:ext cx="762000" cy="259045"/>
    <xdr:sp macro="" textlink="">
      <xdr:nvSpPr>
        <xdr:cNvPr id="453" name="テキスト ボックス 452"/>
        <xdr:cNvSpPr txBox="1"/>
      </xdr:nvSpPr>
      <xdr:spPr>
        <a:xfrm>
          <a:off x="13512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22860</xdr:rowOff>
    </xdr:from>
    <xdr:to>
      <xdr:col>19</xdr:col>
      <xdr:colOff>6350</xdr:colOff>
      <xdr:row>74</xdr:row>
      <xdr:rowOff>124460</xdr:rowOff>
    </xdr:to>
    <xdr:sp macro="" textlink="">
      <xdr:nvSpPr>
        <xdr:cNvPr id="454" name="フローチャート : 判断 453"/>
        <xdr:cNvSpPr/>
      </xdr:nvSpPr>
      <xdr:spPr>
        <a:xfrm>
          <a:off x="12954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109237</xdr:rowOff>
    </xdr:from>
    <xdr:ext cx="762000" cy="259045"/>
    <xdr:sp macro="" textlink="">
      <xdr:nvSpPr>
        <xdr:cNvPr id="455" name="テキスト ボックス 454"/>
        <xdr:cNvSpPr txBox="1"/>
      </xdr:nvSpPr>
      <xdr:spPr>
        <a:xfrm>
          <a:off x="12623800" y="1279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6" name="テキスト ボックス 45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7" name="テキスト ボックス 45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8" name="テキスト ボックス 45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9" name="テキスト ボックス 45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60" name="テキスト ボックス 45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73</xdr:row>
      <xdr:rowOff>148590</xdr:rowOff>
    </xdr:from>
    <xdr:to>
      <xdr:col>24</xdr:col>
      <xdr:colOff>82550</xdr:colOff>
      <xdr:row>74</xdr:row>
      <xdr:rowOff>78740</xdr:rowOff>
    </xdr:to>
    <xdr:sp macro="" textlink="">
      <xdr:nvSpPr>
        <xdr:cNvPr id="461" name="円/楕円 460"/>
        <xdr:cNvSpPr/>
      </xdr:nvSpPr>
      <xdr:spPr>
        <a:xfrm>
          <a:off x="164592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165117</xdr:rowOff>
    </xdr:from>
    <xdr:ext cx="762000" cy="259045"/>
    <xdr:sp macro="" textlink="">
      <xdr:nvSpPr>
        <xdr:cNvPr id="462" name="公債費以外該当値テキスト"/>
        <xdr:cNvSpPr txBox="1"/>
      </xdr:nvSpPr>
      <xdr:spPr>
        <a:xfrm>
          <a:off x="165989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22</xdr:col>
      <xdr:colOff>514350</xdr:colOff>
      <xdr:row>72</xdr:row>
      <xdr:rowOff>129540</xdr:rowOff>
    </xdr:from>
    <xdr:to>
      <xdr:col>22</xdr:col>
      <xdr:colOff>615950</xdr:colOff>
      <xdr:row>73</xdr:row>
      <xdr:rowOff>59690</xdr:rowOff>
    </xdr:to>
    <xdr:sp macro="" textlink="">
      <xdr:nvSpPr>
        <xdr:cNvPr id="463" name="円/楕円 462"/>
        <xdr:cNvSpPr/>
      </xdr:nvSpPr>
      <xdr:spPr>
        <a:xfrm>
          <a:off x="15621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69867</xdr:rowOff>
    </xdr:from>
    <xdr:ext cx="736600" cy="259045"/>
    <xdr:sp macro="" textlink="">
      <xdr:nvSpPr>
        <xdr:cNvPr id="464" name="テキスト ボックス 463"/>
        <xdr:cNvSpPr txBox="1"/>
      </xdr:nvSpPr>
      <xdr:spPr>
        <a:xfrm>
          <a:off x="15290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11430</xdr:rowOff>
    </xdr:from>
    <xdr:to>
      <xdr:col>21</xdr:col>
      <xdr:colOff>412750</xdr:colOff>
      <xdr:row>73</xdr:row>
      <xdr:rowOff>113030</xdr:rowOff>
    </xdr:to>
    <xdr:sp macro="" textlink="">
      <xdr:nvSpPr>
        <xdr:cNvPr id="465" name="円/楕円 464"/>
        <xdr:cNvSpPr/>
      </xdr:nvSpPr>
      <xdr:spPr>
        <a:xfrm>
          <a:off x="14732000" y="1252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123207</xdr:rowOff>
    </xdr:from>
    <xdr:ext cx="762000" cy="259045"/>
    <xdr:sp macro="" textlink="">
      <xdr:nvSpPr>
        <xdr:cNvPr id="466" name="テキスト ボックス 465"/>
        <xdr:cNvSpPr txBox="1"/>
      </xdr:nvSpPr>
      <xdr:spPr>
        <a:xfrm>
          <a:off x="14401800" y="1229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72</xdr:row>
      <xdr:rowOff>114300</xdr:rowOff>
    </xdr:from>
    <xdr:to>
      <xdr:col>20</xdr:col>
      <xdr:colOff>209550</xdr:colOff>
      <xdr:row>73</xdr:row>
      <xdr:rowOff>44450</xdr:rowOff>
    </xdr:to>
    <xdr:sp macro="" textlink="">
      <xdr:nvSpPr>
        <xdr:cNvPr id="467" name="円/楕円 466"/>
        <xdr:cNvSpPr/>
      </xdr:nvSpPr>
      <xdr:spPr>
        <a:xfrm>
          <a:off x="13843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54627</xdr:rowOff>
    </xdr:from>
    <xdr:ext cx="762000" cy="259045"/>
    <xdr:sp macro="" textlink="">
      <xdr:nvSpPr>
        <xdr:cNvPr id="468" name="テキスト ボックス 467"/>
        <xdr:cNvSpPr txBox="1"/>
      </xdr:nvSpPr>
      <xdr:spPr>
        <a:xfrm>
          <a:off x="13512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118110</xdr:rowOff>
    </xdr:from>
    <xdr:to>
      <xdr:col>19</xdr:col>
      <xdr:colOff>6350</xdr:colOff>
      <xdr:row>74</xdr:row>
      <xdr:rowOff>48260</xdr:rowOff>
    </xdr:to>
    <xdr:sp macro="" textlink="">
      <xdr:nvSpPr>
        <xdr:cNvPr id="469" name="円/楕円 468"/>
        <xdr:cNvSpPr/>
      </xdr:nvSpPr>
      <xdr:spPr>
        <a:xfrm>
          <a:off x="12954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58437</xdr:rowOff>
    </xdr:from>
    <xdr:ext cx="762000" cy="259045"/>
    <xdr:sp macro="" textlink="">
      <xdr:nvSpPr>
        <xdr:cNvPr id="470" name="テキスト ボックス 469"/>
        <xdr:cNvSpPr txBox="1"/>
      </xdr:nvSpPr>
      <xdr:spPr>
        <a:xfrm>
          <a:off x="12623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岡山県津山市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37530</xdr:rowOff>
    </xdr:from>
    <xdr:to>
      <xdr:col>4</xdr:col>
      <xdr:colOff>1117600</xdr:colOff>
      <xdr:row>20</xdr:row>
      <xdr:rowOff>19667</xdr:rowOff>
    </xdr:to>
    <xdr:cxnSp macro="">
      <xdr:nvCxnSpPr>
        <xdr:cNvPr id="47" name="直線コネクタ 46"/>
        <xdr:cNvCxnSpPr/>
      </xdr:nvCxnSpPr>
      <xdr:spPr bwMode="auto">
        <a:xfrm flipV="1">
          <a:off x="5651500" y="2142555"/>
          <a:ext cx="0" cy="13537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163194</xdr:rowOff>
    </xdr:from>
    <xdr:ext cx="762000" cy="259045"/>
    <xdr:sp macro="" textlink="">
      <xdr:nvSpPr>
        <xdr:cNvPr id="48" name="人口1人当たり決算額の推移最小値テキスト130"/>
        <xdr:cNvSpPr txBox="1"/>
      </xdr:nvSpPr>
      <xdr:spPr>
        <a:xfrm>
          <a:off x="5740400" y="346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53,495</a:t>
          </a:r>
          <a:endParaRPr kumimoji="1" lang="ja-JP" altLang="en-US" sz="1000" b="1">
            <a:latin typeface="ＭＳ Ｐゴシック"/>
          </a:endParaRPr>
        </a:p>
      </xdr:txBody>
    </xdr:sp>
    <xdr:clientData/>
  </xdr:oneCellAnchor>
  <xdr:twoCellAnchor>
    <xdr:from>
      <xdr:col>4</xdr:col>
      <xdr:colOff>1028700</xdr:colOff>
      <xdr:row>20</xdr:row>
      <xdr:rowOff>19667</xdr:rowOff>
    </xdr:from>
    <xdr:to>
      <xdr:col>5</xdr:col>
      <xdr:colOff>73025</xdr:colOff>
      <xdr:row>20</xdr:row>
      <xdr:rowOff>19667</xdr:rowOff>
    </xdr:to>
    <xdr:cxnSp macro="">
      <xdr:nvCxnSpPr>
        <xdr:cNvPr id="49" name="直線コネクタ 48"/>
        <xdr:cNvCxnSpPr/>
      </xdr:nvCxnSpPr>
      <xdr:spPr bwMode="auto">
        <a:xfrm>
          <a:off x="5562600" y="34962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123907</xdr:rowOff>
    </xdr:from>
    <xdr:ext cx="762000" cy="259045"/>
    <xdr:sp macro="" textlink="">
      <xdr:nvSpPr>
        <xdr:cNvPr id="50" name="人口1人当たり決算額の推移最大値テキスト130"/>
        <xdr:cNvSpPr txBox="1"/>
      </xdr:nvSpPr>
      <xdr:spPr>
        <a:xfrm>
          <a:off x="5740400" y="188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94,948</a:t>
          </a:r>
          <a:endParaRPr kumimoji="1" lang="ja-JP" altLang="en-US" sz="1000" b="1">
            <a:latin typeface="ＭＳ Ｐゴシック"/>
          </a:endParaRPr>
        </a:p>
      </xdr:txBody>
    </xdr:sp>
    <xdr:clientData/>
  </xdr:oneCellAnchor>
  <xdr:twoCellAnchor>
    <xdr:from>
      <xdr:col>4</xdr:col>
      <xdr:colOff>1028700</xdr:colOff>
      <xdr:row>12</xdr:row>
      <xdr:rowOff>37530</xdr:rowOff>
    </xdr:from>
    <xdr:to>
      <xdr:col>5</xdr:col>
      <xdr:colOff>73025</xdr:colOff>
      <xdr:row>12</xdr:row>
      <xdr:rowOff>37530</xdr:rowOff>
    </xdr:to>
    <xdr:cxnSp macro="">
      <xdr:nvCxnSpPr>
        <xdr:cNvPr id="51" name="直線コネクタ 50"/>
        <xdr:cNvCxnSpPr/>
      </xdr:nvCxnSpPr>
      <xdr:spPr bwMode="auto">
        <a:xfrm>
          <a:off x="5562600" y="2142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131648</xdr:rowOff>
    </xdr:from>
    <xdr:to>
      <xdr:col>4</xdr:col>
      <xdr:colOff>1117600</xdr:colOff>
      <xdr:row>14</xdr:row>
      <xdr:rowOff>153626</xdr:rowOff>
    </xdr:to>
    <xdr:cxnSp macro="">
      <xdr:nvCxnSpPr>
        <xdr:cNvPr id="52" name="直線コネクタ 51"/>
        <xdr:cNvCxnSpPr/>
      </xdr:nvCxnSpPr>
      <xdr:spPr bwMode="auto">
        <a:xfrm>
          <a:off x="5003800" y="2579573"/>
          <a:ext cx="647700" cy="21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12594</xdr:rowOff>
    </xdr:from>
    <xdr:ext cx="762000" cy="259045"/>
    <xdr:sp macro="" textlink="">
      <xdr:nvSpPr>
        <xdr:cNvPr id="53" name="人口1人当たり決算額の推移平均値テキスト130"/>
        <xdr:cNvSpPr txBox="1"/>
      </xdr:nvSpPr>
      <xdr:spPr>
        <a:xfrm>
          <a:off x="5740400" y="2803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40517</xdr:rowOff>
    </xdr:from>
    <xdr:to>
      <xdr:col>5</xdr:col>
      <xdr:colOff>34925</xdr:colOff>
      <xdr:row>16</xdr:row>
      <xdr:rowOff>142117</xdr:rowOff>
    </xdr:to>
    <xdr:sp macro="" textlink="">
      <xdr:nvSpPr>
        <xdr:cNvPr id="54" name="フローチャート : 判断 53"/>
        <xdr:cNvSpPr/>
      </xdr:nvSpPr>
      <xdr:spPr bwMode="auto">
        <a:xfrm>
          <a:off x="56007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131648</xdr:rowOff>
    </xdr:from>
    <xdr:to>
      <xdr:col>4</xdr:col>
      <xdr:colOff>469900</xdr:colOff>
      <xdr:row>14</xdr:row>
      <xdr:rowOff>165187</xdr:rowOff>
    </xdr:to>
    <xdr:cxnSp macro="">
      <xdr:nvCxnSpPr>
        <xdr:cNvPr id="55" name="直線コネクタ 54"/>
        <xdr:cNvCxnSpPr/>
      </xdr:nvCxnSpPr>
      <xdr:spPr bwMode="auto">
        <a:xfrm flipV="1">
          <a:off x="4305300" y="2579573"/>
          <a:ext cx="698500" cy="33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38492</xdr:rowOff>
    </xdr:from>
    <xdr:to>
      <xdr:col>4</xdr:col>
      <xdr:colOff>520700</xdr:colOff>
      <xdr:row>17</xdr:row>
      <xdr:rowOff>140092</xdr:rowOff>
    </xdr:to>
    <xdr:sp macro="" textlink="">
      <xdr:nvSpPr>
        <xdr:cNvPr id="56" name="フローチャート : 判断 55"/>
        <xdr:cNvSpPr/>
      </xdr:nvSpPr>
      <xdr:spPr bwMode="auto">
        <a:xfrm>
          <a:off x="4953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124869</xdr:rowOff>
    </xdr:from>
    <xdr:ext cx="736600" cy="259045"/>
    <xdr:sp macro="" textlink="">
      <xdr:nvSpPr>
        <xdr:cNvPr id="57" name="テキスト ボックス 56"/>
        <xdr:cNvSpPr txBox="1"/>
      </xdr:nvSpPr>
      <xdr:spPr>
        <a:xfrm>
          <a:off x="4622800" y="308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67,113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165187</xdr:rowOff>
    </xdr:from>
    <xdr:to>
      <xdr:col>3</xdr:col>
      <xdr:colOff>904875</xdr:colOff>
      <xdr:row>15</xdr:row>
      <xdr:rowOff>37334</xdr:rowOff>
    </xdr:to>
    <xdr:cxnSp macro="">
      <xdr:nvCxnSpPr>
        <xdr:cNvPr id="58" name="直線コネクタ 57"/>
        <xdr:cNvCxnSpPr/>
      </xdr:nvCxnSpPr>
      <xdr:spPr bwMode="auto">
        <a:xfrm flipV="1">
          <a:off x="3606800" y="2613112"/>
          <a:ext cx="698500" cy="435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102369</xdr:rowOff>
    </xdr:from>
    <xdr:to>
      <xdr:col>3</xdr:col>
      <xdr:colOff>955675</xdr:colOff>
      <xdr:row>18</xdr:row>
      <xdr:rowOff>32519</xdr:rowOff>
    </xdr:to>
    <xdr:sp macro="" textlink="">
      <xdr:nvSpPr>
        <xdr:cNvPr id="59" name="フローチャート : 判断 58"/>
        <xdr:cNvSpPr/>
      </xdr:nvSpPr>
      <xdr:spPr bwMode="auto">
        <a:xfrm>
          <a:off x="4254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17296</xdr:rowOff>
    </xdr:from>
    <xdr:ext cx="762000" cy="259045"/>
    <xdr:sp macro="" textlink="">
      <xdr:nvSpPr>
        <xdr:cNvPr id="60" name="テキスト ボックス 59"/>
        <xdr:cNvSpPr txBox="1"/>
      </xdr:nvSpPr>
      <xdr:spPr>
        <a:xfrm>
          <a:off x="3924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125607</xdr:rowOff>
    </xdr:from>
    <xdr:to>
      <xdr:col>3</xdr:col>
      <xdr:colOff>206375</xdr:colOff>
      <xdr:row>15</xdr:row>
      <xdr:rowOff>37334</xdr:rowOff>
    </xdr:to>
    <xdr:cxnSp macro="">
      <xdr:nvCxnSpPr>
        <xdr:cNvPr id="61" name="直線コネクタ 60"/>
        <xdr:cNvCxnSpPr/>
      </xdr:nvCxnSpPr>
      <xdr:spPr bwMode="auto">
        <a:xfrm>
          <a:off x="2908300" y="2573532"/>
          <a:ext cx="698500" cy="83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146228</xdr:rowOff>
    </xdr:from>
    <xdr:to>
      <xdr:col>3</xdr:col>
      <xdr:colOff>257175</xdr:colOff>
      <xdr:row>18</xdr:row>
      <xdr:rowOff>76378</xdr:rowOff>
    </xdr:to>
    <xdr:sp macro="" textlink="">
      <xdr:nvSpPr>
        <xdr:cNvPr id="62" name="フローチャート : 判断 61"/>
        <xdr:cNvSpPr/>
      </xdr:nvSpPr>
      <xdr:spPr bwMode="auto">
        <a:xfrm>
          <a:off x="35560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61155</xdr:rowOff>
    </xdr:from>
    <xdr:ext cx="762000" cy="259045"/>
    <xdr:sp macro="" textlink="">
      <xdr:nvSpPr>
        <xdr:cNvPr id="63" name="テキスト ボックス 62"/>
        <xdr:cNvSpPr txBox="1"/>
      </xdr:nvSpPr>
      <xdr:spPr>
        <a:xfrm>
          <a:off x="32258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77027</xdr:rowOff>
    </xdr:from>
    <xdr:to>
      <xdr:col>2</xdr:col>
      <xdr:colOff>692150</xdr:colOff>
      <xdr:row>18</xdr:row>
      <xdr:rowOff>7177</xdr:rowOff>
    </xdr:to>
    <xdr:sp macro="" textlink="">
      <xdr:nvSpPr>
        <xdr:cNvPr id="64" name="フローチャート : 判断 63"/>
        <xdr:cNvSpPr/>
      </xdr:nvSpPr>
      <xdr:spPr bwMode="auto">
        <a:xfrm>
          <a:off x="2857500" y="30393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163404</xdr:rowOff>
    </xdr:from>
    <xdr:ext cx="762000" cy="259045"/>
    <xdr:sp macro="" textlink="">
      <xdr:nvSpPr>
        <xdr:cNvPr id="65" name="テキスト ボックス 64"/>
        <xdr:cNvSpPr txBox="1"/>
      </xdr:nvSpPr>
      <xdr:spPr>
        <a:xfrm>
          <a:off x="2527300" y="312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102826</xdr:rowOff>
    </xdr:from>
    <xdr:to>
      <xdr:col>5</xdr:col>
      <xdr:colOff>34925</xdr:colOff>
      <xdr:row>15</xdr:row>
      <xdr:rowOff>32976</xdr:rowOff>
    </xdr:to>
    <xdr:sp macro="" textlink="">
      <xdr:nvSpPr>
        <xdr:cNvPr id="71" name="円/楕円 70"/>
        <xdr:cNvSpPr/>
      </xdr:nvSpPr>
      <xdr:spPr bwMode="auto">
        <a:xfrm>
          <a:off x="5600700" y="2550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119353</xdr:rowOff>
    </xdr:from>
    <xdr:ext cx="762000" cy="259045"/>
    <xdr:sp macro="" textlink="">
      <xdr:nvSpPr>
        <xdr:cNvPr id="72" name="人口1人当たり決算額の推移該当値テキスト130"/>
        <xdr:cNvSpPr txBox="1"/>
      </xdr:nvSpPr>
      <xdr:spPr>
        <a:xfrm>
          <a:off x="5740400" y="2395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80,893</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80848</xdr:rowOff>
    </xdr:from>
    <xdr:to>
      <xdr:col>4</xdr:col>
      <xdr:colOff>520700</xdr:colOff>
      <xdr:row>15</xdr:row>
      <xdr:rowOff>10998</xdr:rowOff>
    </xdr:to>
    <xdr:sp macro="" textlink="">
      <xdr:nvSpPr>
        <xdr:cNvPr id="73" name="円/楕円 72"/>
        <xdr:cNvSpPr/>
      </xdr:nvSpPr>
      <xdr:spPr bwMode="auto">
        <a:xfrm>
          <a:off x="4953000" y="2528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21175</xdr:rowOff>
    </xdr:from>
    <xdr:ext cx="736600" cy="259045"/>
    <xdr:sp macro="" textlink="">
      <xdr:nvSpPr>
        <xdr:cNvPr id="74" name="テキスト ボックス 73"/>
        <xdr:cNvSpPr txBox="1"/>
      </xdr:nvSpPr>
      <xdr:spPr>
        <a:xfrm>
          <a:off x="4622800" y="2297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81,566</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114387</xdr:rowOff>
    </xdr:from>
    <xdr:to>
      <xdr:col>3</xdr:col>
      <xdr:colOff>955675</xdr:colOff>
      <xdr:row>15</xdr:row>
      <xdr:rowOff>44537</xdr:rowOff>
    </xdr:to>
    <xdr:sp macro="" textlink="">
      <xdr:nvSpPr>
        <xdr:cNvPr id="75" name="円/楕円 74"/>
        <xdr:cNvSpPr/>
      </xdr:nvSpPr>
      <xdr:spPr bwMode="auto">
        <a:xfrm>
          <a:off x="4254500" y="2562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54714</xdr:rowOff>
    </xdr:from>
    <xdr:ext cx="762000" cy="259045"/>
    <xdr:sp macro="" textlink="">
      <xdr:nvSpPr>
        <xdr:cNvPr id="76" name="テキスト ボックス 75"/>
        <xdr:cNvSpPr txBox="1"/>
      </xdr:nvSpPr>
      <xdr:spPr>
        <a:xfrm>
          <a:off x="3924300" y="23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80,539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157984</xdr:rowOff>
    </xdr:from>
    <xdr:to>
      <xdr:col>3</xdr:col>
      <xdr:colOff>257175</xdr:colOff>
      <xdr:row>15</xdr:row>
      <xdr:rowOff>88134</xdr:rowOff>
    </xdr:to>
    <xdr:sp macro="" textlink="">
      <xdr:nvSpPr>
        <xdr:cNvPr id="77" name="円/楕円 76"/>
        <xdr:cNvSpPr/>
      </xdr:nvSpPr>
      <xdr:spPr bwMode="auto">
        <a:xfrm>
          <a:off x="3556000" y="260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98311</xdr:rowOff>
    </xdr:from>
    <xdr:ext cx="762000" cy="259045"/>
    <xdr:sp macro="" textlink="">
      <xdr:nvSpPr>
        <xdr:cNvPr id="78" name="テキスト ボックス 77"/>
        <xdr:cNvSpPr txBox="1"/>
      </xdr:nvSpPr>
      <xdr:spPr>
        <a:xfrm>
          <a:off x="3225800" y="237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79,204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74807</xdr:rowOff>
    </xdr:from>
    <xdr:to>
      <xdr:col>2</xdr:col>
      <xdr:colOff>692150</xdr:colOff>
      <xdr:row>15</xdr:row>
      <xdr:rowOff>4957</xdr:rowOff>
    </xdr:to>
    <xdr:sp macro="" textlink="">
      <xdr:nvSpPr>
        <xdr:cNvPr id="79" name="円/楕円 78"/>
        <xdr:cNvSpPr/>
      </xdr:nvSpPr>
      <xdr:spPr bwMode="auto">
        <a:xfrm>
          <a:off x="2857500" y="2522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15134</xdr:rowOff>
    </xdr:from>
    <xdr:ext cx="762000" cy="259045"/>
    <xdr:sp macro="" textlink="">
      <xdr:nvSpPr>
        <xdr:cNvPr id="80" name="テキスト ボックス 79"/>
        <xdr:cNvSpPr txBox="1"/>
      </xdr:nvSpPr>
      <xdr:spPr>
        <a:xfrm>
          <a:off x="2527300" y="22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81,751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197638</xdr:rowOff>
    </xdr:from>
    <xdr:to>
      <xdr:col>4</xdr:col>
      <xdr:colOff>1117600</xdr:colOff>
      <xdr:row>38</xdr:row>
      <xdr:rowOff>122886</xdr:rowOff>
    </xdr:to>
    <xdr:cxnSp macro="">
      <xdr:nvCxnSpPr>
        <xdr:cNvPr id="109" name="直線コネクタ 108"/>
        <xdr:cNvCxnSpPr/>
      </xdr:nvCxnSpPr>
      <xdr:spPr bwMode="auto">
        <a:xfrm flipV="1">
          <a:off x="5651500" y="6122188"/>
          <a:ext cx="0" cy="14682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94963</xdr:rowOff>
    </xdr:from>
    <xdr:ext cx="762000" cy="259045"/>
    <xdr:sp macro="" textlink="">
      <xdr:nvSpPr>
        <xdr:cNvPr id="110" name="人口1人当たり決算額の推移最小値テキスト445"/>
        <xdr:cNvSpPr txBox="1"/>
      </xdr:nvSpPr>
      <xdr:spPr>
        <a:xfrm>
          <a:off x="5740400" y="756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4</xdr:col>
      <xdr:colOff>1028700</xdr:colOff>
      <xdr:row>38</xdr:row>
      <xdr:rowOff>122886</xdr:rowOff>
    </xdr:from>
    <xdr:to>
      <xdr:col>5</xdr:col>
      <xdr:colOff>73025</xdr:colOff>
      <xdr:row>38</xdr:row>
      <xdr:rowOff>122886</xdr:rowOff>
    </xdr:to>
    <xdr:cxnSp macro="">
      <xdr:nvCxnSpPr>
        <xdr:cNvPr id="111" name="直線コネクタ 110"/>
        <xdr:cNvCxnSpPr/>
      </xdr:nvCxnSpPr>
      <xdr:spPr bwMode="auto">
        <a:xfrm>
          <a:off x="5562600" y="7590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112565</xdr:rowOff>
    </xdr:from>
    <xdr:ext cx="762000" cy="259045"/>
    <xdr:sp macro="" textlink="">
      <xdr:nvSpPr>
        <xdr:cNvPr id="112" name="人口1人当たり決算額の推移最大値テキスト445"/>
        <xdr:cNvSpPr txBox="1"/>
      </xdr:nvSpPr>
      <xdr:spPr>
        <a:xfrm>
          <a:off x="5740400" y="5865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37,646</a:t>
          </a:r>
          <a:endParaRPr kumimoji="1" lang="ja-JP" altLang="en-US" sz="1000" b="1">
            <a:latin typeface="ＭＳ Ｐゴシック"/>
          </a:endParaRPr>
        </a:p>
      </xdr:txBody>
    </xdr:sp>
    <xdr:clientData/>
  </xdr:oneCellAnchor>
  <xdr:twoCellAnchor>
    <xdr:from>
      <xdr:col>4</xdr:col>
      <xdr:colOff>1028700</xdr:colOff>
      <xdr:row>33</xdr:row>
      <xdr:rowOff>197638</xdr:rowOff>
    </xdr:from>
    <xdr:to>
      <xdr:col>5</xdr:col>
      <xdr:colOff>73025</xdr:colOff>
      <xdr:row>33</xdr:row>
      <xdr:rowOff>197638</xdr:rowOff>
    </xdr:to>
    <xdr:cxnSp macro="">
      <xdr:nvCxnSpPr>
        <xdr:cNvPr id="113" name="直線コネクタ 112"/>
        <xdr:cNvCxnSpPr/>
      </xdr:nvCxnSpPr>
      <xdr:spPr bwMode="auto">
        <a:xfrm>
          <a:off x="5562600" y="6122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300774</xdr:rowOff>
    </xdr:from>
    <xdr:to>
      <xdr:col>4</xdr:col>
      <xdr:colOff>1117600</xdr:colOff>
      <xdr:row>35</xdr:row>
      <xdr:rowOff>22606</xdr:rowOff>
    </xdr:to>
    <xdr:cxnSp macro="">
      <xdr:nvCxnSpPr>
        <xdr:cNvPr id="114" name="直線コネクタ 113"/>
        <xdr:cNvCxnSpPr/>
      </xdr:nvCxnSpPr>
      <xdr:spPr bwMode="auto">
        <a:xfrm flipV="1">
          <a:off x="5003800" y="6568224"/>
          <a:ext cx="647700" cy="64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206773</xdr:rowOff>
    </xdr:from>
    <xdr:ext cx="762000" cy="259045"/>
    <xdr:sp macro="" textlink="">
      <xdr:nvSpPr>
        <xdr:cNvPr id="115" name="人口1人当たり決算額の推移平均値テキスト445"/>
        <xdr:cNvSpPr txBox="1"/>
      </xdr:nvSpPr>
      <xdr:spPr>
        <a:xfrm>
          <a:off x="5740400" y="6817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234696</xdr:rowOff>
    </xdr:from>
    <xdr:to>
      <xdr:col>5</xdr:col>
      <xdr:colOff>34925</xdr:colOff>
      <xdr:row>35</xdr:row>
      <xdr:rowOff>336296</xdr:rowOff>
    </xdr:to>
    <xdr:sp macro="" textlink="">
      <xdr:nvSpPr>
        <xdr:cNvPr id="116" name="フローチャート : 判断 115"/>
        <xdr:cNvSpPr/>
      </xdr:nvSpPr>
      <xdr:spPr bwMode="auto">
        <a:xfrm>
          <a:off x="56007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269456</xdr:rowOff>
    </xdr:from>
    <xdr:to>
      <xdr:col>4</xdr:col>
      <xdr:colOff>469900</xdr:colOff>
      <xdr:row>35</xdr:row>
      <xdr:rowOff>22606</xdr:rowOff>
    </xdr:to>
    <xdr:cxnSp macro="">
      <xdr:nvCxnSpPr>
        <xdr:cNvPr id="117" name="直線コネクタ 116"/>
        <xdr:cNvCxnSpPr/>
      </xdr:nvCxnSpPr>
      <xdr:spPr bwMode="auto">
        <a:xfrm>
          <a:off x="4305300" y="6536906"/>
          <a:ext cx="698500" cy="96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40539</xdr:rowOff>
    </xdr:from>
    <xdr:to>
      <xdr:col>4</xdr:col>
      <xdr:colOff>520700</xdr:colOff>
      <xdr:row>36</xdr:row>
      <xdr:rowOff>142139</xdr:rowOff>
    </xdr:to>
    <xdr:sp macro="" textlink="">
      <xdr:nvSpPr>
        <xdr:cNvPr id="118" name="フローチャート : 判断 117"/>
        <xdr:cNvSpPr/>
      </xdr:nvSpPr>
      <xdr:spPr bwMode="auto">
        <a:xfrm>
          <a:off x="49530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126916</xdr:rowOff>
    </xdr:from>
    <xdr:ext cx="736600" cy="259045"/>
    <xdr:sp macro="" textlink="">
      <xdr:nvSpPr>
        <xdr:cNvPr id="119" name="テキスト ボックス 118"/>
        <xdr:cNvSpPr txBox="1"/>
      </xdr:nvSpPr>
      <xdr:spPr>
        <a:xfrm>
          <a:off x="4622800" y="7080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13,436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114274</xdr:rowOff>
    </xdr:from>
    <xdr:to>
      <xdr:col>3</xdr:col>
      <xdr:colOff>904875</xdr:colOff>
      <xdr:row>34</xdr:row>
      <xdr:rowOff>269456</xdr:rowOff>
    </xdr:to>
    <xdr:cxnSp macro="">
      <xdr:nvCxnSpPr>
        <xdr:cNvPr id="120" name="直線コネクタ 119"/>
        <xdr:cNvCxnSpPr/>
      </xdr:nvCxnSpPr>
      <xdr:spPr bwMode="auto">
        <a:xfrm>
          <a:off x="3606800" y="6381724"/>
          <a:ext cx="698500" cy="155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107214</xdr:rowOff>
    </xdr:from>
    <xdr:to>
      <xdr:col>3</xdr:col>
      <xdr:colOff>955675</xdr:colOff>
      <xdr:row>37</xdr:row>
      <xdr:rowOff>37364</xdr:rowOff>
    </xdr:to>
    <xdr:sp macro="" textlink="">
      <xdr:nvSpPr>
        <xdr:cNvPr id="121" name="フローチャート : 判断 120"/>
        <xdr:cNvSpPr/>
      </xdr:nvSpPr>
      <xdr:spPr bwMode="auto">
        <a:xfrm>
          <a:off x="42545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22141</xdr:rowOff>
    </xdr:from>
    <xdr:ext cx="762000" cy="259045"/>
    <xdr:sp macro="" textlink="">
      <xdr:nvSpPr>
        <xdr:cNvPr id="122" name="テキスト ボックス 121"/>
        <xdr:cNvSpPr txBox="1"/>
      </xdr:nvSpPr>
      <xdr:spPr>
        <a:xfrm>
          <a:off x="39243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114274</xdr:rowOff>
    </xdr:from>
    <xdr:to>
      <xdr:col>3</xdr:col>
      <xdr:colOff>206375</xdr:colOff>
      <xdr:row>34</xdr:row>
      <xdr:rowOff>191351</xdr:rowOff>
    </xdr:to>
    <xdr:cxnSp macro="">
      <xdr:nvCxnSpPr>
        <xdr:cNvPr id="123" name="直線コネクタ 122"/>
        <xdr:cNvCxnSpPr/>
      </xdr:nvCxnSpPr>
      <xdr:spPr bwMode="auto">
        <a:xfrm flipV="1">
          <a:off x="2908300" y="6381724"/>
          <a:ext cx="698500" cy="77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33604</xdr:rowOff>
    </xdr:from>
    <xdr:to>
      <xdr:col>3</xdr:col>
      <xdr:colOff>257175</xdr:colOff>
      <xdr:row>36</xdr:row>
      <xdr:rowOff>135204</xdr:rowOff>
    </xdr:to>
    <xdr:sp macro="" textlink="">
      <xdr:nvSpPr>
        <xdr:cNvPr id="124" name="フローチャート : 判断 123"/>
        <xdr:cNvSpPr/>
      </xdr:nvSpPr>
      <xdr:spPr bwMode="auto">
        <a:xfrm>
          <a:off x="35560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119981</xdr:rowOff>
    </xdr:from>
    <xdr:ext cx="762000" cy="259045"/>
    <xdr:sp macro="" textlink="">
      <xdr:nvSpPr>
        <xdr:cNvPr id="125" name="テキスト ボックス 124"/>
        <xdr:cNvSpPr txBox="1"/>
      </xdr:nvSpPr>
      <xdr:spPr>
        <a:xfrm>
          <a:off x="32258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341643</xdr:rowOff>
    </xdr:from>
    <xdr:to>
      <xdr:col>2</xdr:col>
      <xdr:colOff>692150</xdr:colOff>
      <xdr:row>36</xdr:row>
      <xdr:rowOff>100343</xdr:rowOff>
    </xdr:to>
    <xdr:sp macro="" textlink="">
      <xdr:nvSpPr>
        <xdr:cNvPr id="126" name="フローチャート : 判断 125"/>
        <xdr:cNvSpPr/>
      </xdr:nvSpPr>
      <xdr:spPr bwMode="auto">
        <a:xfrm>
          <a:off x="28575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85120</xdr:rowOff>
    </xdr:from>
    <xdr:ext cx="762000" cy="259045"/>
    <xdr:sp macro="" textlink="">
      <xdr:nvSpPr>
        <xdr:cNvPr id="127" name="テキスト ボックス 126"/>
        <xdr:cNvSpPr txBox="1"/>
      </xdr:nvSpPr>
      <xdr:spPr>
        <a:xfrm>
          <a:off x="2527300" y="703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249974</xdr:rowOff>
    </xdr:from>
    <xdr:to>
      <xdr:col>5</xdr:col>
      <xdr:colOff>34925</xdr:colOff>
      <xdr:row>35</xdr:row>
      <xdr:rowOff>8674</xdr:rowOff>
    </xdr:to>
    <xdr:sp macro="" textlink="">
      <xdr:nvSpPr>
        <xdr:cNvPr id="133" name="円/楕円 132"/>
        <xdr:cNvSpPr/>
      </xdr:nvSpPr>
      <xdr:spPr bwMode="auto">
        <a:xfrm>
          <a:off x="5600700" y="6517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95051</xdr:rowOff>
    </xdr:from>
    <xdr:ext cx="762000" cy="259045"/>
    <xdr:sp macro="" textlink="">
      <xdr:nvSpPr>
        <xdr:cNvPr id="134" name="人口1人当たり決算額の推移該当値テキスト445"/>
        <xdr:cNvSpPr txBox="1"/>
      </xdr:nvSpPr>
      <xdr:spPr>
        <a:xfrm>
          <a:off x="5740400" y="636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25,939</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314706</xdr:rowOff>
    </xdr:from>
    <xdr:to>
      <xdr:col>4</xdr:col>
      <xdr:colOff>520700</xdr:colOff>
      <xdr:row>35</xdr:row>
      <xdr:rowOff>73406</xdr:rowOff>
    </xdr:to>
    <xdr:sp macro="" textlink="">
      <xdr:nvSpPr>
        <xdr:cNvPr id="135" name="円/楕円 134"/>
        <xdr:cNvSpPr/>
      </xdr:nvSpPr>
      <xdr:spPr bwMode="auto">
        <a:xfrm>
          <a:off x="4953000" y="6582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83583</xdr:rowOff>
    </xdr:from>
    <xdr:ext cx="736600" cy="259045"/>
    <xdr:sp macro="" textlink="">
      <xdr:nvSpPr>
        <xdr:cNvPr id="136" name="テキスト ボックス 135"/>
        <xdr:cNvSpPr txBox="1"/>
      </xdr:nvSpPr>
      <xdr:spPr>
        <a:xfrm>
          <a:off x="4622800" y="635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24,240</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218656</xdr:rowOff>
    </xdr:from>
    <xdr:to>
      <xdr:col>3</xdr:col>
      <xdr:colOff>955675</xdr:colOff>
      <xdr:row>34</xdr:row>
      <xdr:rowOff>320256</xdr:rowOff>
    </xdr:to>
    <xdr:sp macro="" textlink="">
      <xdr:nvSpPr>
        <xdr:cNvPr id="137" name="円/楕円 136"/>
        <xdr:cNvSpPr/>
      </xdr:nvSpPr>
      <xdr:spPr bwMode="auto">
        <a:xfrm>
          <a:off x="4254500" y="6486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330433</xdr:rowOff>
    </xdr:from>
    <xdr:ext cx="762000" cy="259045"/>
    <xdr:sp macro="" textlink="">
      <xdr:nvSpPr>
        <xdr:cNvPr id="138" name="テキスト ボックス 137"/>
        <xdr:cNvSpPr txBox="1"/>
      </xdr:nvSpPr>
      <xdr:spPr>
        <a:xfrm>
          <a:off x="3924300" y="6254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26,761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63474</xdr:rowOff>
    </xdr:from>
    <xdr:to>
      <xdr:col>3</xdr:col>
      <xdr:colOff>257175</xdr:colOff>
      <xdr:row>34</xdr:row>
      <xdr:rowOff>165074</xdr:rowOff>
    </xdr:to>
    <xdr:sp macro="" textlink="">
      <xdr:nvSpPr>
        <xdr:cNvPr id="139" name="円/楕円 138"/>
        <xdr:cNvSpPr/>
      </xdr:nvSpPr>
      <xdr:spPr bwMode="auto">
        <a:xfrm>
          <a:off x="3556000" y="6330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175251</xdr:rowOff>
    </xdr:from>
    <xdr:ext cx="762000" cy="259045"/>
    <xdr:sp macro="" textlink="">
      <xdr:nvSpPr>
        <xdr:cNvPr id="140" name="テキスト ボックス 139"/>
        <xdr:cNvSpPr txBox="1"/>
      </xdr:nvSpPr>
      <xdr:spPr>
        <a:xfrm>
          <a:off x="3225800" y="609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30,834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140551</xdr:rowOff>
    </xdr:from>
    <xdr:to>
      <xdr:col>2</xdr:col>
      <xdr:colOff>692150</xdr:colOff>
      <xdr:row>34</xdr:row>
      <xdr:rowOff>242151</xdr:rowOff>
    </xdr:to>
    <xdr:sp macro="" textlink="">
      <xdr:nvSpPr>
        <xdr:cNvPr id="141" name="円/楕円 140"/>
        <xdr:cNvSpPr/>
      </xdr:nvSpPr>
      <xdr:spPr bwMode="auto">
        <a:xfrm>
          <a:off x="2857500" y="640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252328</xdr:rowOff>
    </xdr:from>
    <xdr:ext cx="762000" cy="259045"/>
    <xdr:sp macro="" textlink="">
      <xdr:nvSpPr>
        <xdr:cNvPr id="142" name="テキスト ボックス 141"/>
        <xdr:cNvSpPr txBox="1"/>
      </xdr:nvSpPr>
      <xdr:spPr>
        <a:xfrm>
          <a:off x="2527300" y="6176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69,845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160372</xdr:rowOff>
    </xdr:from>
    <xdr:to>
      <xdr:col>6</xdr:col>
      <xdr:colOff>510540</xdr:colOff>
      <xdr:row>39</xdr:row>
      <xdr:rowOff>4859</xdr:rowOff>
    </xdr:to>
    <xdr:cxnSp macro="">
      <xdr:nvCxnSpPr>
        <xdr:cNvPr id="58" name="直線コネクタ 57"/>
        <xdr:cNvCxnSpPr/>
      </xdr:nvCxnSpPr>
      <xdr:spPr>
        <a:xfrm flipV="1">
          <a:off x="4633595" y="5132422"/>
          <a:ext cx="1270" cy="1558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8686</xdr:rowOff>
    </xdr:from>
    <xdr:ext cx="534377" cy="259045"/>
    <xdr:sp macro="" textlink="">
      <xdr:nvSpPr>
        <xdr:cNvPr id="59" name="人件費最小値テキスト"/>
        <xdr:cNvSpPr txBox="1"/>
      </xdr:nvSpPr>
      <xdr:spPr>
        <a:xfrm>
          <a:off x="4686300" y="6695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42,879</a:t>
          </a:r>
          <a:endParaRPr kumimoji="1" lang="ja-JP" altLang="en-US" sz="1000" b="1">
            <a:latin typeface="ＭＳ Ｐゴシック"/>
          </a:endParaRPr>
        </a:p>
      </xdr:txBody>
    </xdr:sp>
    <xdr:clientData/>
  </xdr:oneCellAnchor>
  <xdr:twoCellAnchor>
    <xdr:from>
      <xdr:col>6</xdr:col>
      <xdr:colOff>422275</xdr:colOff>
      <xdr:row>39</xdr:row>
      <xdr:rowOff>4859</xdr:rowOff>
    </xdr:from>
    <xdr:to>
      <xdr:col>6</xdr:col>
      <xdr:colOff>600075</xdr:colOff>
      <xdr:row>39</xdr:row>
      <xdr:rowOff>4859</xdr:rowOff>
    </xdr:to>
    <xdr:cxnSp macro="">
      <xdr:nvCxnSpPr>
        <xdr:cNvPr id="60" name="直線コネクタ 59"/>
        <xdr:cNvCxnSpPr/>
      </xdr:nvCxnSpPr>
      <xdr:spPr>
        <a:xfrm>
          <a:off x="4546600" y="669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107049</xdr:rowOff>
    </xdr:from>
    <xdr:ext cx="534377" cy="259045"/>
    <xdr:sp macro="" textlink="">
      <xdr:nvSpPr>
        <xdr:cNvPr id="61" name="人件費最大値テキスト"/>
        <xdr:cNvSpPr txBox="1"/>
      </xdr:nvSpPr>
      <xdr:spPr>
        <a:xfrm>
          <a:off x="4686300" y="49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90,617</a:t>
          </a:r>
          <a:endParaRPr kumimoji="1" lang="ja-JP" altLang="en-US" sz="1000" b="1">
            <a:latin typeface="ＭＳ Ｐゴシック"/>
          </a:endParaRPr>
        </a:p>
      </xdr:txBody>
    </xdr:sp>
    <xdr:clientData/>
  </xdr:oneCellAnchor>
  <xdr:twoCellAnchor>
    <xdr:from>
      <xdr:col>6</xdr:col>
      <xdr:colOff>422275</xdr:colOff>
      <xdr:row>29</xdr:row>
      <xdr:rowOff>160372</xdr:rowOff>
    </xdr:from>
    <xdr:to>
      <xdr:col>6</xdr:col>
      <xdr:colOff>600075</xdr:colOff>
      <xdr:row>29</xdr:row>
      <xdr:rowOff>160372</xdr:rowOff>
    </xdr:to>
    <xdr:cxnSp macro="">
      <xdr:nvCxnSpPr>
        <xdr:cNvPr id="62" name="直線コネクタ 61"/>
        <xdr:cNvCxnSpPr/>
      </xdr:nvCxnSpPr>
      <xdr:spPr>
        <a:xfrm>
          <a:off x="4546600" y="513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20893</xdr:rowOff>
    </xdr:from>
    <xdr:to>
      <xdr:col>6</xdr:col>
      <xdr:colOff>511175</xdr:colOff>
      <xdr:row>34</xdr:row>
      <xdr:rowOff>146133</xdr:rowOff>
    </xdr:to>
    <xdr:cxnSp macro="">
      <xdr:nvCxnSpPr>
        <xdr:cNvPr id="63" name="直線コネクタ 62"/>
        <xdr:cNvCxnSpPr/>
      </xdr:nvCxnSpPr>
      <xdr:spPr>
        <a:xfrm>
          <a:off x="3797300" y="5850193"/>
          <a:ext cx="838200" cy="12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163176</xdr:rowOff>
    </xdr:from>
    <xdr:ext cx="534377" cy="259045"/>
    <xdr:sp macro="" textlink="">
      <xdr:nvSpPr>
        <xdr:cNvPr id="64" name="人件費平均値テキスト"/>
        <xdr:cNvSpPr txBox="1"/>
      </xdr:nvSpPr>
      <xdr:spPr>
        <a:xfrm>
          <a:off x="4686300" y="599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62,065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13299</xdr:rowOff>
    </xdr:from>
    <xdr:to>
      <xdr:col>6</xdr:col>
      <xdr:colOff>561975</xdr:colOff>
      <xdr:row>35</xdr:row>
      <xdr:rowOff>114899</xdr:rowOff>
    </xdr:to>
    <xdr:sp macro="" textlink="">
      <xdr:nvSpPr>
        <xdr:cNvPr id="65" name="フローチャート : 判断 64"/>
        <xdr:cNvSpPr/>
      </xdr:nvSpPr>
      <xdr:spPr>
        <a:xfrm>
          <a:off x="45847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20893</xdr:rowOff>
    </xdr:from>
    <xdr:to>
      <xdr:col>5</xdr:col>
      <xdr:colOff>358775</xdr:colOff>
      <xdr:row>34</xdr:row>
      <xdr:rowOff>27065</xdr:rowOff>
    </xdr:to>
    <xdr:cxnSp macro="">
      <xdr:nvCxnSpPr>
        <xdr:cNvPr id="66" name="直線コネクタ 65"/>
        <xdr:cNvCxnSpPr/>
      </xdr:nvCxnSpPr>
      <xdr:spPr>
        <a:xfrm flipV="1">
          <a:off x="2908300" y="5850193"/>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99514</xdr:rowOff>
    </xdr:from>
    <xdr:to>
      <xdr:col>5</xdr:col>
      <xdr:colOff>409575</xdr:colOff>
      <xdr:row>36</xdr:row>
      <xdr:rowOff>29664</xdr:rowOff>
    </xdr:to>
    <xdr:sp macro="" textlink="">
      <xdr:nvSpPr>
        <xdr:cNvPr id="67" name="フローチャート : 判断 66"/>
        <xdr:cNvSpPr/>
      </xdr:nvSpPr>
      <xdr:spPr>
        <a:xfrm>
          <a:off x="3746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20791</xdr:rowOff>
    </xdr:from>
    <xdr:ext cx="534377" cy="259045"/>
    <xdr:sp macro="" textlink="">
      <xdr:nvSpPr>
        <xdr:cNvPr id="68" name="テキスト ボックス 67"/>
        <xdr:cNvSpPr txBox="1"/>
      </xdr:nvSpPr>
      <xdr:spPr>
        <a:xfrm>
          <a:off x="3530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59,425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155572</xdr:rowOff>
    </xdr:from>
    <xdr:to>
      <xdr:col>4</xdr:col>
      <xdr:colOff>155575</xdr:colOff>
      <xdr:row>34</xdr:row>
      <xdr:rowOff>27065</xdr:rowOff>
    </xdr:to>
    <xdr:cxnSp macro="">
      <xdr:nvCxnSpPr>
        <xdr:cNvPr id="69" name="直線コネクタ 68"/>
        <xdr:cNvCxnSpPr/>
      </xdr:nvCxnSpPr>
      <xdr:spPr>
        <a:xfrm>
          <a:off x="2019300" y="5813422"/>
          <a:ext cx="889000" cy="4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114667</xdr:rowOff>
    </xdr:from>
    <xdr:to>
      <xdr:col>4</xdr:col>
      <xdr:colOff>206375</xdr:colOff>
      <xdr:row>36</xdr:row>
      <xdr:rowOff>44817</xdr:rowOff>
    </xdr:to>
    <xdr:sp macro="" textlink="">
      <xdr:nvSpPr>
        <xdr:cNvPr id="70" name="フローチャート : 判断 69"/>
        <xdr:cNvSpPr/>
      </xdr:nvSpPr>
      <xdr:spPr>
        <a:xfrm>
          <a:off x="2857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35944</xdr:rowOff>
    </xdr:from>
    <xdr:ext cx="534377" cy="259045"/>
    <xdr:sp macro="" textlink="">
      <xdr:nvSpPr>
        <xdr:cNvPr id="71" name="テキスト ボックス 70"/>
        <xdr:cNvSpPr txBox="1"/>
      </xdr:nvSpPr>
      <xdr:spPr>
        <a:xfrm>
          <a:off x="2641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155572</xdr:rowOff>
    </xdr:from>
    <xdr:to>
      <xdr:col>2</xdr:col>
      <xdr:colOff>638175</xdr:colOff>
      <xdr:row>34</xdr:row>
      <xdr:rowOff>4369</xdr:rowOff>
    </xdr:to>
    <xdr:cxnSp macro="">
      <xdr:nvCxnSpPr>
        <xdr:cNvPr id="72" name="直線コネクタ 71"/>
        <xdr:cNvCxnSpPr/>
      </xdr:nvCxnSpPr>
      <xdr:spPr>
        <a:xfrm flipV="1">
          <a:off x="1130300" y="5813422"/>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132922</xdr:rowOff>
    </xdr:from>
    <xdr:to>
      <xdr:col>3</xdr:col>
      <xdr:colOff>3175</xdr:colOff>
      <xdr:row>36</xdr:row>
      <xdr:rowOff>63072</xdr:rowOff>
    </xdr:to>
    <xdr:sp macro="" textlink="">
      <xdr:nvSpPr>
        <xdr:cNvPr id="73" name="フローチャート : 判断 72"/>
        <xdr:cNvSpPr/>
      </xdr:nvSpPr>
      <xdr:spPr>
        <a:xfrm>
          <a:off x="1968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54199</xdr:rowOff>
    </xdr:from>
    <xdr:ext cx="534377" cy="259045"/>
    <xdr:sp macro="" textlink="">
      <xdr:nvSpPr>
        <xdr:cNvPr id="74" name="テキスト ボックス 73"/>
        <xdr:cNvSpPr txBox="1"/>
      </xdr:nvSpPr>
      <xdr:spPr>
        <a:xfrm>
          <a:off x="1752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37204</xdr:rowOff>
    </xdr:from>
    <xdr:to>
      <xdr:col>1</xdr:col>
      <xdr:colOff>485775</xdr:colOff>
      <xdr:row>35</xdr:row>
      <xdr:rowOff>138804</xdr:rowOff>
    </xdr:to>
    <xdr:sp macro="" textlink="">
      <xdr:nvSpPr>
        <xdr:cNvPr id="75" name="フローチャート : 判断 74"/>
        <xdr:cNvSpPr/>
      </xdr:nvSpPr>
      <xdr:spPr>
        <a:xfrm>
          <a:off x="107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129931</xdr:rowOff>
    </xdr:from>
    <xdr:ext cx="534377" cy="259045"/>
    <xdr:sp macro="" textlink="">
      <xdr:nvSpPr>
        <xdr:cNvPr id="76" name="テキスト ボックス 75"/>
        <xdr:cNvSpPr txBox="1"/>
      </xdr:nvSpPr>
      <xdr:spPr>
        <a:xfrm>
          <a:off x="863111" y="613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95333</xdr:rowOff>
    </xdr:from>
    <xdr:to>
      <xdr:col>6</xdr:col>
      <xdr:colOff>561975</xdr:colOff>
      <xdr:row>35</xdr:row>
      <xdr:rowOff>25483</xdr:rowOff>
    </xdr:to>
    <xdr:sp macro="" textlink="">
      <xdr:nvSpPr>
        <xdr:cNvPr id="82" name="円/楕円 81"/>
        <xdr:cNvSpPr/>
      </xdr:nvSpPr>
      <xdr:spPr>
        <a:xfrm>
          <a:off x="4584700" y="59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118210</xdr:rowOff>
    </xdr:from>
    <xdr:ext cx="534377" cy="259045"/>
    <xdr:sp macro="" textlink="">
      <xdr:nvSpPr>
        <xdr:cNvPr id="83" name="人件費該当値テキスト"/>
        <xdr:cNvSpPr txBox="1"/>
      </xdr:nvSpPr>
      <xdr:spPr>
        <a:xfrm>
          <a:off x="4686300" y="577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141543</xdr:rowOff>
    </xdr:from>
    <xdr:to>
      <xdr:col>5</xdr:col>
      <xdr:colOff>409575</xdr:colOff>
      <xdr:row>34</xdr:row>
      <xdr:rowOff>71693</xdr:rowOff>
    </xdr:to>
    <xdr:sp macro="" textlink="">
      <xdr:nvSpPr>
        <xdr:cNvPr id="84" name="円/楕円 83"/>
        <xdr:cNvSpPr/>
      </xdr:nvSpPr>
      <xdr:spPr>
        <a:xfrm>
          <a:off x="3746500" y="57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88220</xdr:rowOff>
    </xdr:from>
    <xdr:ext cx="534377" cy="259045"/>
    <xdr:sp macro="" textlink="">
      <xdr:nvSpPr>
        <xdr:cNvPr id="85" name="テキスト ボックス 84"/>
        <xdr:cNvSpPr txBox="1"/>
      </xdr:nvSpPr>
      <xdr:spPr>
        <a:xfrm>
          <a:off x="3530111" y="557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68,638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147715</xdr:rowOff>
    </xdr:from>
    <xdr:to>
      <xdr:col>4</xdr:col>
      <xdr:colOff>206375</xdr:colOff>
      <xdr:row>34</xdr:row>
      <xdr:rowOff>77865</xdr:rowOff>
    </xdr:to>
    <xdr:sp macro="" textlink="">
      <xdr:nvSpPr>
        <xdr:cNvPr id="86" name="円/楕円 85"/>
        <xdr:cNvSpPr/>
      </xdr:nvSpPr>
      <xdr:spPr>
        <a:xfrm>
          <a:off x="2857500" y="580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94392</xdr:rowOff>
    </xdr:from>
    <xdr:ext cx="534377" cy="259045"/>
    <xdr:sp macro="" textlink="">
      <xdr:nvSpPr>
        <xdr:cNvPr id="87" name="テキスト ボックス 86"/>
        <xdr:cNvSpPr txBox="1"/>
      </xdr:nvSpPr>
      <xdr:spPr>
        <a:xfrm>
          <a:off x="2641111" y="55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68,449</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104772</xdr:rowOff>
    </xdr:from>
    <xdr:to>
      <xdr:col>3</xdr:col>
      <xdr:colOff>3175</xdr:colOff>
      <xdr:row>34</xdr:row>
      <xdr:rowOff>34922</xdr:rowOff>
    </xdr:to>
    <xdr:sp macro="" textlink="">
      <xdr:nvSpPr>
        <xdr:cNvPr id="88" name="円/楕円 87"/>
        <xdr:cNvSpPr/>
      </xdr:nvSpPr>
      <xdr:spPr>
        <a:xfrm>
          <a:off x="1968500" y="57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51449</xdr:rowOff>
    </xdr:from>
    <xdr:ext cx="534377" cy="259045"/>
    <xdr:sp macro="" textlink="">
      <xdr:nvSpPr>
        <xdr:cNvPr id="89" name="テキスト ボックス 88"/>
        <xdr:cNvSpPr txBox="1"/>
      </xdr:nvSpPr>
      <xdr:spPr>
        <a:xfrm>
          <a:off x="1752111" y="5537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69,764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125019</xdr:rowOff>
    </xdr:from>
    <xdr:to>
      <xdr:col>1</xdr:col>
      <xdr:colOff>485775</xdr:colOff>
      <xdr:row>34</xdr:row>
      <xdr:rowOff>55169</xdr:rowOff>
    </xdr:to>
    <xdr:sp macro="" textlink="">
      <xdr:nvSpPr>
        <xdr:cNvPr id="90" name="円/楕円 89"/>
        <xdr:cNvSpPr/>
      </xdr:nvSpPr>
      <xdr:spPr>
        <a:xfrm>
          <a:off x="1079500" y="578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71696</xdr:rowOff>
    </xdr:from>
    <xdr:ext cx="534377" cy="259045"/>
    <xdr:sp macro="" textlink="">
      <xdr:nvSpPr>
        <xdr:cNvPr id="91" name="テキスト ボックス 90"/>
        <xdr:cNvSpPr txBox="1"/>
      </xdr:nvSpPr>
      <xdr:spPr>
        <a:xfrm>
          <a:off x="863111" y="555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54,188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8712</xdr:rowOff>
    </xdr:from>
    <xdr:to>
      <xdr:col>6</xdr:col>
      <xdr:colOff>510540</xdr:colOff>
      <xdr:row>59</xdr:row>
      <xdr:rowOff>94404</xdr:rowOff>
    </xdr:to>
    <xdr:cxnSp macro="">
      <xdr:nvCxnSpPr>
        <xdr:cNvPr id="118" name="直線コネクタ 117"/>
        <xdr:cNvCxnSpPr/>
      </xdr:nvCxnSpPr>
      <xdr:spPr>
        <a:xfrm flipV="1">
          <a:off x="4633595" y="8752662"/>
          <a:ext cx="1270" cy="1457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98231</xdr:rowOff>
    </xdr:from>
    <xdr:ext cx="534377" cy="259045"/>
    <xdr:sp macro="" textlink="">
      <xdr:nvSpPr>
        <xdr:cNvPr id="119" name="物件費最小値テキスト"/>
        <xdr:cNvSpPr txBox="1"/>
      </xdr:nvSpPr>
      <xdr:spPr>
        <a:xfrm>
          <a:off x="4686300" y="102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40,137</a:t>
          </a:r>
          <a:endParaRPr kumimoji="1" lang="ja-JP" altLang="en-US" sz="1000" b="1">
            <a:latin typeface="ＭＳ Ｐゴシック"/>
          </a:endParaRPr>
        </a:p>
      </xdr:txBody>
    </xdr:sp>
    <xdr:clientData/>
  </xdr:oneCellAnchor>
  <xdr:twoCellAnchor>
    <xdr:from>
      <xdr:col>6</xdr:col>
      <xdr:colOff>422275</xdr:colOff>
      <xdr:row>59</xdr:row>
      <xdr:rowOff>94404</xdr:rowOff>
    </xdr:from>
    <xdr:to>
      <xdr:col>6</xdr:col>
      <xdr:colOff>600075</xdr:colOff>
      <xdr:row>59</xdr:row>
      <xdr:rowOff>94404</xdr:rowOff>
    </xdr:to>
    <xdr:cxnSp macro="">
      <xdr:nvCxnSpPr>
        <xdr:cNvPr id="120" name="直線コネクタ 119"/>
        <xdr:cNvCxnSpPr/>
      </xdr:nvCxnSpPr>
      <xdr:spPr>
        <a:xfrm>
          <a:off x="4546600" y="1020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126839</xdr:rowOff>
    </xdr:from>
    <xdr:ext cx="534377" cy="259045"/>
    <xdr:sp macro="" textlink="">
      <xdr:nvSpPr>
        <xdr:cNvPr id="121" name="物件費最大値テキスト"/>
        <xdr:cNvSpPr txBox="1"/>
      </xdr:nvSpPr>
      <xdr:spPr>
        <a:xfrm>
          <a:off x="4686300" y="852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84,761</a:t>
          </a:r>
          <a:endParaRPr kumimoji="1" lang="ja-JP" altLang="en-US" sz="1000" b="1">
            <a:latin typeface="ＭＳ Ｐゴシック"/>
          </a:endParaRPr>
        </a:p>
      </xdr:txBody>
    </xdr:sp>
    <xdr:clientData/>
  </xdr:oneCellAnchor>
  <xdr:twoCellAnchor>
    <xdr:from>
      <xdr:col>6</xdr:col>
      <xdr:colOff>422275</xdr:colOff>
      <xdr:row>51</xdr:row>
      <xdr:rowOff>8712</xdr:rowOff>
    </xdr:from>
    <xdr:to>
      <xdr:col>6</xdr:col>
      <xdr:colOff>600075</xdr:colOff>
      <xdr:row>51</xdr:row>
      <xdr:rowOff>8712</xdr:rowOff>
    </xdr:to>
    <xdr:cxnSp macro="">
      <xdr:nvCxnSpPr>
        <xdr:cNvPr id="122" name="直線コネクタ 121"/>
        <xdr:cNvCxnSpPr/>
      </xdr:nvCxnSpPr>
      <xdr:spPr>
        <a:xfrm>
          <a:off x="4546600" y="875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46496</xdr:rowOff>
    </xdr:from>
    <xdr:to>
      <xdr:col>6</xdr:col>
      <xdr:colOff>511175</xdr:colOff>
      <xdr:row>58</xdr:row>
      <xdr:rowOff>8908</xdr:rowOff>
    </xdr:to>
    <xdr:cxnSp macro="">
      <xdr:nvCxnSpPr>
        <xdr:cNvPr id="123" name="直線コネクタ 122"/>
        <xdr:cNvCxnSpPr/>
      </xdr:nvCxnSpPr>
      <xdr:spPr>
        <a:xfrm>
          <a:off x="3797300" y="9819146"/>
          <a:ext cx="838200" cy="133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26216</xdr:rowOff>
    </xdr:from>
    <xdr:ext cx="534377" cy="259045"/>
    <xdr:sp macro="" textlink="">
      <xdr:nvSpPr>
        <xdr:cNvPr id="124" name="物件費平均値テキスト"/>
        <xdr:cNvSpPr txBox="1"/>
      </xdr:nvSpPr>
      <xdr:spPr>
        <a:xfrm>
          <a:off x="4686300" y="9455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3339</xdr:rowOff>
    </xdr:from>
    <xdr:to>
      <xdr:col>6</xdr:col>
      <xdr:colOff>561975</xdr:colOff>
      <xdr:row>56</xdr:row>
      <xdr:rowOff>104939</xdr:rowOff>
    </xdr:to>
    <xdr:sp macro="" textlink="">
      <xdr:nvSpPr>
        <xdr:cNvPr id="125" name="フローチャート : 判断 124"/>
        <xdr:cNvSpPr/>
      </xdr:nvSpPr>
      <xdr:spPr>
        <a:xfrm>
          <a:off x="45847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46496</xdr:rowOff>
    </xdr:from>
    <xdr:to>
      <xdr:col>5</xdr:col>
      <xdr:colOff>358775</xdr:colOff>
      <xdr:row>57</xdr:row>
      <xdr:rowOff>132156</xdr:rowOff>
    </xdr:to>
    <xdr:cxnSp macro="">
      <xdr:nvCxnSpPr>
        <xdr:cNvPr id="126" name="直線コネクタ 125"/>
        <xdr:cNvCxnSpPr/>
      </xdr:nvCxnSpPr>
      <xdr:spPr>
        <a:xfrm flipV="1">
          <a:off x="2908300" y="9819146"/>
          <a:ext cx="889000" cy="8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79723</xdr:rowOff>
    </xdr:from>
    <xdr:to>
      <xdr:col>5</xdr:col>
      <xdr:colOff>409575</xdr:colOff>
      <xdr:row>57</xdr:row>
      <xdr:rowOff>9873</xdr:rowOff>
    </xdr:to>
    <xdr:sp macro="" textlink="">
      <xdr:nvSpPr>
        <xdr:cNvPr id="127" name="フローチャート : 判断 126"/>
        <xdr:cNvSpPr/>
      </xdr:nvSpPr>
      <xdr:spPr>
        <a:xfrm>
          <a:off x="3746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26400</xdr:rowOff>
    </xdr:from>
    <xdr:ext cx="534377" cy="259045"/>
    <xdr:sp macro="" textlink="">
      <xdr:nvSpPr>
        <xdr:cNvPr id="128" name="テキスト ボックス 127"/>
        <xdr:cNvSpPr txBox="1"/>
      </xdr:nvSpPr>
      <xdr:spPr>
        <a:xfrm>
          <a:off x="3530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54,781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132156</xdr:rowOff>
    </xdr:from>
    <xdr:to>
      <xdr:col>4</xdr:col>
      <xdr:colOff>155575</xdr:colOff>
      <xdr:row>58</xdr:row>
      <xdr:rowOff>135291</xdr:rowOff>
    </xdr:to>
    <xdr:cxnSp macro="">
      <xdr:nvCxnSpPr>
        <xdr:cNvPr id="129" name="直線コネクタ 128"/>
        <xdr:cNvCxnSpPr/>
      </xdr:nvCxnSpPr>
      <xdr:spPr>
        <a:xfrm flipV="1">
          <a:off x="2019300" y="9904806"/>
          <a:ext cx="889000" cy="17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56635</xdr:rowOff>
    </xdr:from>
    <xdr:to>
      <xdr:col>4</xdr:col>
      <xdr:colOff>206375</xdr:colOff>
      <xdr:row>57</xdr:row>
      <xdr:rowOff>158235</xdr:rowOff>
    </xdr:to>
    <xdr:sp macro="" textlink="">
      <xdr:nvSpPr>
        <xdr:cNvPr id="130" name="フローチャート : 判断 129"/>
        <xdr:cNvSpPr/>
      </xdr:nvSpPr>
      <xdr:spPr>
        <a:xfrm>
          <a:off x="2857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3312</xdr:rowOff>
    </xdr:from>
    <xdr:ext cx="534377" cy="259045"/>
    <xdr:sp macro="" textlink="">
      <xdr:nvSpPr>
        <xdr:cNvPr id="131" name="テキスト ボックス 130"/>
        <xdr:cNvSpPr txBox="1"/>
      </xdr:nvSpPr>
      <xdr:spPr>
        <a:xfrm>
          <a:off x="2641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124155</xdr:rowOff>
    </xdr:from>
    <xdr:to>
      <xdr:col>2</xdr:col>
      <xdr:colOff>638175</xdr:colOff>
      <xdr:row>58</xdr:row>
      <xdr:rowOff>135291</xdr:rowOff>
    </xdr:to>
    <xdr:cxnSp macro="">
      <xdr:nvCxnSpPr>
        <xdr:cNvPr id="132" name="直線コネクタ 131"/>
        <xdr:cNvCxnSpPr/>
      </xdr:nvCxnSpPr>
      <xdr:spPr>
        <a:xfrm>
          <a:off x="1130300" y="10068255"/>
          <a:ext cx="8890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141543</xdr:rowOff>
    </xdr:from>
    <xdr:to>
      <xdr:col>3</xdr:col>
      <xdr:colOff>3175</xdr:colOff>
      <xdr:row>58</xdr:row>
      <xdr:rowOff>71693</xdr:rowOff>
    </xdr:to>
    <xdr:sp macro="" textlink="">
      <xdr:nvSpPr>
        <xdr:cNvPr id="133" name="フローチャート : 判断 132"/>
        <xdr:cNvSpPr/>
      </xdr:nvSpPr>
      <xdr:spPr>
        <a:xfrm>
          <a:off x="1968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88220</xdr:rowOff>
    </xdr:from>
    <xdr:ext cx="534377" cy="259045"/>
    <xdr:sp macro="" textlink="">
      <xdr:nvSpPr>
        <xdr:cNvPr id="134" name="テキスト ボックス 133"/>
        <xdr:cNvSpPr txBox="1"/>
      </xdr:nvSpPr>
      <xdr:spPr>
        <a:xfrm>
          <a:off x="1752111" y="96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163881</xdr:rowOff>
    </xdr:from>
    <xdr:to>
      <xdr:col>1</xdr:col>
      <xdr:colOff>485775</xdr:colOff>
      <xdr:row>58</xdr:row>
      <xdr:rowOff>94031</xdr:rowOff>
    </xdr:to>
    <xdr:sp macro="" textlink="">
      <xdr:nvSpPr>
        <xdr:cNvPr id="135" name="フローチャート : 判断 134"/>
        <xdr:cNvSpPr/>
      </xdr:nvSpPr>
      <xdr:spPr>
        <a:xfrm>
          <a:off x="1079500" y="993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110558</xdr:rowOff>
    </xdr:from>
    <xdr:ext cx="534377" cy="259045"/>
    <xdr:sp macro="" textlink="">
      <xdr:nvSpPr>
        <xdr:cNvPr id="136" name="テキスト ボックス 135"/>
        <xdr:cNvSpPr txBox="1"/>
      </xdr:nvSpPr>
      <xdr:spPr>
        <a:xfrm>
          <a:off x="863111" y="97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129558</xdr:rowOff>
    </xdr:from>
    <xdr:to>
      <xdr:col>6</xdr:col>
      <xdr:colOff>561975</xdr:colOff>
      <xdr:row>58</xdr:row>
      <xdr:rowOff>59708</xdr:rowOff>
    </xdr:to>
    <xdr:sp macro="" textlink="">
      <xdr:nvSpPr>
        <xdr:cNvPr id="142" name="円/楕円 141"/>
        <xdr:cNvSpPr/>
      </xdr:nvSpPr>
      <xdr:spPr>
        <a:xfrm>
          <a:off x="4584700" y="990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107985</xdr:rowOff>
    </xdr:from>
    <xdr:ext cx="534377" cy="259045"/>
    <xdr:sp macro="" textlink="">
      <xdr:nvSpPr>
        <xdr:cNvPr id="143" name="物件費該当値テキスト"/>
        <xdr:cNvSpPr txBox="1"/>
      </xdr:nvSpPr>
      <xdr:spPr>
        <a:xfrm>
          <a:off x="4686300" y="988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48,005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167146</xdr:rowOff>
    </xdr:from>
    <xdr:to>
      <xdr:col>5</xdr:col>
      <xdr:colOff>409575</xdr:colOff>
      <xdr:row>57</xdr:row>
      <xdr:rowOff>97296</xdr:rowOff>
    </xdr:to>
    <xdr:sp macro="" textlink="">
      <xdr:nvSpPr>
        <xdr:cNvPr id="144" name="円/楕円 143"/>
        <xdr:cNvSpPr/>
      </xdr:nvSpPr>
      <xdr:spPr>
        <a:xfrm>
          <a:off x="3746500" y="97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88423</xdr:rowOff>
    </xdr:from>
    <xdr:ext cx="534377" cy="259045"/>
    <xdr:sp macro="" textlink="">
      <xdr:nvSpPr>
        <xdr:cNvPr id="145" name="テキスト ボックス 144"/>
        <xdr:cNvSpPr txBox="1"/>
      </xdr:nvSpPr>
      <xdr:spPr>
        <a:xfrm>
          <a:off x="3530111" y="98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52,104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81356</xdr:rowOff>
    </xdr:from>
    <xdr:to>
      <xdr:col>4</xdr:col>
      <xdr:colOff>206375</xdr:colOff>
      <xdr:row>58</xdr:row>
      <xdr:rowOff>11506</xdr:rowOff>
    </xdr:to>
    <xdr:sp macro="" textlink="">
      <xdr:nvSpPr>
        <xdr:cNvPr id="146" name="円/楕円 145"/>
        <xdr:cNvSpPr/>
      </xdr:nvSpPr>
      <xdr:spPr>
        <a:xfrm>
          <a:off x="2857500" y="98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2633</xdr:rowOff>
    </xdr:from>
    <xdr:ext cx="534377" cy="259045"/>
    <xdr:sp macro="" textlink="">
      <xdr:nvSpPr>
        <xdr:cNvPr id="147" name="テキスト ボックス 146"/>
        <xdr:cNvSpPr txBox="1"/>
      </xdr:nvSpPr>
      <xdr:spPr>
        <a:xfrm>
          <a:off x="2641111" y="994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49,481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84491</xdr:rowOff>
    </xdr:from>
    <xdr:to>
      <xdr:col>3</xdr:col>
      <xdr:colOff>3175</xdr:colOff>
      <xdr:row>59</xdr:row>
      <xdr:rowOff>14641</xdr:rowOff>
    </xdr:to>
    <xdr:sp macro="" textlink="">
      <xdr:nvSpPr>
        <xdr:cNvPr id="148" name="円/楕円 147"/>
        <xdr:cNvSpPr/>
      </xdr:nvSpPr>
      <xdr:spPr>
        <a:xfrm>
          <a:off x="1968500" y="100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5768</xdr:rowOff>
    </xdr:from>
    <xdr:ext cx="534377" cy="259045"/>
    <xdr:sp macro="" textlink="">
      <xdr:nvSpPr>
        <xdr:cNvPr id="149" name="テキスト ボックス 148"/>
        <xdr:cNvSpPr txBox="1"/>
      </xdr:nvSpPr>
      <xdr:spPr>
        <a:xfrm>
          <a:off x="1752111" y="1012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73355</xdr:rowOff>
    </xdr:from>
    <xdr:to>
      <xdr:col>1</xdr:col>
      <xdr:colOff>485775</xdr:colOff>
      <xdr:row>59</xdr:row>
      <xdr:rowOff>3505</xdr:rowOff>
    </xdr:to>
    <xdr:sp macro="" textlink="">
      <xdr:nvSpPr>
        <xdr:cNvPr id="150" name="円/楕円 149"/>
        <xdr:cNvSpPr/>
      </xdr:nvSpPr>
      <xdr:spPr>
        <a:xfrm>
          <a:off x="1079500" y="100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166082</xdr:rowOff>
    </xdr:from>
    <xdr:ext cx="534377" cy="259045"/>
    <xdr:sp macro="" textlink="">
      <xdr:nvSpPr>
        <xdr:cNvPr id="151" name="テキスト ボックス 150"/>
        <xdr:cNvSpPr txBox="1"/>
      </xdr:nvSpPr>
      <xdr:spPr>
        <a:xfrm>
          <a:off x="863111" y="101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160503</xdr:rowOff>
    </xdr:from>
    <xdr:to>
      <xdr:col>6</xdr:col>
      <xdr:colOff>510540</xdr:colOff>
      <xdr:row>77</xdr:row>
      <xdr:rowOff>131699</xdr:rowOff>
    </xdr:to>
    <xdr:cxnSp macro="">
      <xdr:nvCxnSpPr>
        <xdr:cNvPr id="171" name="直線コネクタ 170"/>
        <xdr:cNvCxnSpPr/>
      </xdr:nvCxnSpPr>
      <xdr:spPr>
        <a:xfrm flipV="1">
          <a:off x="4633595" y="12162003"/>
          <a:ext cx="1270" cy="1171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135526</xdr:rowOff>
    </xdr:from>
    <xdr:ext cx="469744" cy="259045"/>
    <xdr:sp macro="" textlink="">
      <xdr:nvSpPr>
        <xdr:cNvPr id="172" name="維持補修費最小値テキスト"/>
        <xdr:cNvSpPr txBox="1"/>
      </xdr:nvSpPr>
      <xdr:spPr>
        <a:xfrm>
          <a:off x="4686300" y="133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1,140</a:t>
          </a:r>
          <a:endParaRPr kumimoji="1" lang="ja-JP" altLang="en-US" sz="1000" b="1">
            <a:latin typeface="ＭＳ Ｐゴシック"/>
          </a:endParaRPr>
        </a:p>
      </xdr:txBody>
    </xdr:sp>
    <xdr:clientData/>
  </xdr:oneCellAnchor>
  <xdr:twoCellAnchor>
    <xdr:from>
      <xdr:col>6</xdr:col>
      <xdr:colOff>422275</xdr:colOff>
      <xdr:row>77</xdr:row>
      <xdr:rowOff>131699</xdr:rowOff>
    </xdr:from>
    <xdr:to>
      <xdr:col>6</xdr:col>
      <xdr:colOff>600075</xdr:colOff>
      <xdr:row>77</xdr:row>
      <xdr:rowOff>131699</xdr:rowOff>
    </xdr:to>
    <xdr:cxnSp macro="">
      <xdr:nvCxnSpPr>
        <xdr:cNvPr id="173" name="直線コネクタ 172"/>
        <xdr:cNvCxnSpPr/>
      </xdr:nvCxnSpPr>
      <xdr:spPr>
        <a:xfrm>
          <a:off x="4546600" y="13333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107180</xdr:rowOff>
    </xdr:from>
    <xdr:ext cx="534377" cy="259045"/>
    <xdr:sp macro="" textlink="">
      <xdr:nvSpPr>
        <xdr:cNvPr id="174" name="維持補修費最大値テキスト"/>
        <xdr:cNvSpPr txBox="1"/>
      </xdr:nvSpPr>
      <xdr:spPr>
        <a:xfrm>
          <a:off x="4686300" y="11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21,636</a:t>
          </a:r>
          <a:endParaRPr kumimoji="1" lang="ja-JP" altLang="en-US" sz="1000" b="1">
            <a:latin typeface="ＭＳ Ｐゴシック"/>
          </a:endParaRPr>
        </a:p>
      </xdr:txBody>
    </xdr:sp>
    <xdr:clientData/>
  </xdr:oneCellAnchor>
  <xdr:twoCellAnchor>
    <xdr:from>
      <xdr:col>6</xdr:col>
      <xdr:colOff>422275</xdr:colOff>
      <xdr:row>70</xdr:row>
      <xdr:rowOff>160503</xdr:rowOff>
    </xdr:from>
    <xdr:to>
      <xdr:col>6</xdr:col>
      <xdr:colOff>600075</xdr:colOff>
      <xdr:row>70</xdr:row>
      <xdr:rowOff>160503</xdr:rowOff>
    </xdr:to>
    <xdr:cxnSp macro="">
      <xdr:nvCxnSpPr>
        <xdr:cNvPr id="175" name="直線コネクタ 174"/>
        <xdr:cNvCxnSpPr/>
      </xdr:nvCxnSpPr>
      <xdr:spPr>
        <a:xfrm>
          <a:off x="4546600" y="12162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167246</xdr:rowOff>
    </xdr:from>
    <xdr:to>
      <xdr:col>6</xdr:col>
      <xdr:colOff>511175</xdr:colOff>
      <xdr:row>77</xdr:row>
      <xdr:rowOff>46659</xdr:rowOff>
    </xdr:to>
    <xdr:cxnSp macro="">
      <xdr:nvCxnSpPr>
        <xdr:cNvPr id="176" name="直線コネクタ 175"/>
        <xdr:cNvCxnSpPr/>
      </xdr:nvCxnSpPr>
      <xdr:spPr>
        <a:xfrm flipV="1">
          <a:off x="3797300" y="13197446"/>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49712</xdr:rowOff>
    </xdr:from>
    <xdr:ext cx="469744" cy="259045"/>
    <xdr:sp macro="" textlink="">
      <xdr:nvSpPr>
        <xdr:cNvPr id="177" name="維持補修費平均値テキスト"/>
        <xdr:cNvSpPr txBox="1"/>
      </xdr:nvSpPr>
      <xdr:spPr>
        <a:xfrm>
          <a:off x="4686300" y="129084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26836</xdr:rowOff>
    </xdr:from>
    <xdr:to>
      <xdr:col>6</xdr:col>
      <xdr:colOff>561975</xdr:colOff>
      <xdr:row>76</xdr:row>
      <xdr:rowOff>128436</xdr:rowOff>
    </xdr:to>
    <xdr:sp macro="" textlink="">
      <xdr:nvSpPr>
        <xdr:cNvPr id="178" name="フローチャート : 判断 177"/>
        <xdr:cNvSpPr/>
      </xdr:nvSpPr>
      <xdr:spPr>
        <a:xfrm>
          <a:off x="4584700" y="130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40773</xdr:rowOff>
    </xdr:from>
    <xdr:to>
      <xdr:col>5</xdr:col>
      <xdr:colOff>358775</xdr:colOff>
      <xdr:row>77</xdr:row>
      <xdr:rowOff>46659</xdr:rowOff>
    </xdr:to>
    <xdr:cxnSp macro="">
      <xdr:nvCxnSpPr>
        <xdr:cNvPr id="179" name="直線コネクタ 178"/>
        <xdr:cNvCxnSpPr/>
      </xdr:nvCxnSpPr>
      <xdr:spPr>
        <a:xfrm>
          <a:off x="2908300" y="13242423"/>
          <a:ext cx="889000" cy="5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85300</xdr:rowOff>
    </xdr:from>
    <xdr:to>
      <xdr:col>5</xdr:col>
      <xdr:colOff>409575</xdr:colOff>
      <xdr:row>77</xdr:row>
      <xdr:rowOff>15450</xdr:rowOff>
    </xdr:to>
    <xdr:sp macro="" textlink="">
      <xdr:nvSpPr>
        <xdr:cNvPr id="180" name="フローチャート : 判断 179"/>
        <xdr:cNvSpPr/>
      </xdr:nvSpPr>
      <xdr:spPr>
        <a:xfrm>
          <a:off x="3746500" y="131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31976</xdr:rowOff>
    </xdr:from>
    <xdr:ext cx="469744" cy="259045"/>
    <xdr:sp macro="" textlink="">
      <xdr:nvSpPr>
        <xdr:cNvPr id="181" name="テキスト ボックス 180"/>
        <xdr:cNvSpPr txBox="1"/>
      </xdr:nvSpPr>
      <xdr:spPr>
        <a:xfrm>
          <a:off x="3562427" y="1289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17227</xdr:rowOff>
    </xdr:from>
    <xdr:to>
      <xdr:col>4</xdr:col>
      <xdr:colOff>155575</xdr:colOff>
      <xdr:row>77</xdr:row>
      <xdr:rowOff>40773</xdr:rowOff>
    </xdr:to>
    <xdr:cxnSp macro="">
      <xdr:nvCxnSpPr>
        <xdr:cNvPr id="182" name="直線コネクタ 181"/>
        <xdr:cNvCxnSpPr/>
      </xdr:nvCxnSpPr>
      <xdr:spPr>
        <a:xfrm>
          <a:off x="2019300" y="13218877"/>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90615</xdr:rowOff>
    </xdr:from>
    <xdr:to>
      <xdr:col>4</xdr:col>
      <xdr:colOff>206375</xdr:colOff>
      <xdr:row>77</xdr:row>
      <xdr:rowOff>20765</xdr:rowOff>
    </xdr:to>
    <xdr:sp macro="" textlink="">
      <xdr:nvSpPr>
        <xdr:cNvPr id="183" name="フローチャート : 判断 182"/>
        <xdr:cNvSpPr/>
      </xdr:nvSpPr>
      <xdr:spPr>
        <a:xfrm>
          <a:off x="2857500" y="131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37292</xdr:rowOff>
    </xdr:from>
    <xdr:ext cx="469744" cy="259045"/>
    <xdr:sp macro="" textlink="">
      <xdr:nvSpPr>
        <xdr:cNvPr id="184" name="テキスト ボックス 183"/>
        <xdr:cNvSpPr txBox="1"/>
      </xdr:nvSpPr>
      <xdr:spPr>
        <a:xfrm>
          <a:off x="2673427" y="128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17227</xdr:rowOff>
    </xdr:from>
    <xdr:to>
      <xdr:col>2</xdr:col>
      <xdr:colOff>638175</xdr:colOff>
      <xdr:row>77</xdr:row>
      <xdr:rowOff>31286</xdr:rowOff>
    </xdr:to>
    <xdr:cxnSp macro="">
      <xdr:nvCxnSpPr>
        <xdr:cNvPr id="185" name="直線コネクタ 184"/>
        <xdr:cNvCxnSpPr/>
      </xdr:nvCxnSpPr>
      <xdr:spPr>
        <a:xfrm flipV="1">
          <a:off x="1130300" y="13218877"/>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103415</xdr:rowOff>
    </xdr:from>
    <xdr:to>
      <xdr:col>3</xdr:col>
      <xdr:colOff>3175</xdr:colOff>
      <xdr:row>77</xdr:row>
      <xdr:rowOff>33565</xdr:rowOff>
    </xdr:to>
    <xdr:sp macro="" textlink="">
      <xdr:nvSpPr>
        <xdr:cNvPr id="186" name="フローチャート : 判断 185"/>
        <xdr:cNvSpPr/>
      </xdr:nvSpPr>
      <xdr:spPr>
        <a:xfrm>
          <a:off x="1968500" y="131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50093</xdr:rowOff>
    </xdr:from>
    <xdr:ext cx="469744" cy="259045"/>
    <xdr:sp macro="" textlink="">
      <xdr:nvSpPr>
        <xdr:cNvPr id="187" name="テキスト ボックス 186"/>
        <xdr:cNvSpPr txBox="1"/>
      </xdr:nvSpPr>
      <xdr:spPr>
        <a:xfrm>
          <a:off x="1784427" y="1290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100673</xdr:rowOff>
    </xdr:from>
    <xdr:to>
      <xdr:col>1</xdr:col>
      <xdr:colOff>485775</xdr:colOff>
      <xdr:row>77</xdr:row>
      <xdr:rowOff>30823</xdr:rowOff>
    </xdr:to>
    <xdr:sp macro="" textlink="">
      <xdr:nvSpPr>
        <xdr:cNvPr id="188" name="フローチャート : 判断 187"/>
        <xdr:cNvSpPr/>
      </xdr:nvSpPr>
      <xdr:spPr>
        <a:xfrm>
          <a:off x="1079500" y="131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47350</xdr:rowOff>
    </xdr:from>
    <xdr:ext cx="469744" cy="259045"/>
    <xdr:sp macro="" textlink="">
      <xdr:nvSpPr>
        <xdr:cNvPr id="189" name="テキスト ボックス 188"/>
        <xdr:cNvSpPr txBox="1"/>
      </xdr:nvSpPr>
      <xdr:spPr>
        <a:xfrm>
          <a:off x="895427" y="12906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116446</xdr:rowOff>
    </xdr:from>
    <xdr:to>
      <xdr:col>6</xdr:col>
      <xdr:colOff>561975</xdr:colOff>
      <xdr:row>77</xdr:row>
      <xdr:rowOff>46596</xdr:rowOff>
    </xdr:to>
    <xdr:sp macro="" textlink="">
      <xdr:nvSpPr>
        <xdr:cNvPr id="195" name="円/楕円 194"/>
        <xdr:cNvSpPr/>
      </xdr:nvSpPr>
      <xdr:spPr>
        <a:xfrm>
          <a:off x="4584700" y="1314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94873</xdr:rowOff>
    </xdr:from>
    <xdr:ext cx="469744" cy="259045"/>
    <xdr:sp macro="" textlink="">
      <xdr:nvSpPr>
        <xdr:cNvPr id="196" name="維持補修費該当値テキスト"/>
        <xdr:cNvSpPr txBox="1"/>
      </xdr:nvSpPr>
      <xdr:spPr>
        <a:xfrm>
          <a:off x="4686300" y="1312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167309</xdr:rowOff>
    </xdr:from>
    <xdr:to>
      <xdr:col>5</xdr:col>
      <xdr:colOff>409575</xdr:colOff>
      <xdr:row>77</xdr:row>
      <xdr:rowOff>97459</xdr:rowOff>
    </xdr:to>
    <xdr:sp macro="" textlink="">
      <xdr:nvSpPr>
        <xdr:cNvPr id="197" name="円/楕円 196"/>
        <xdr:cNvSpPr/>
      </xdr:nvSpPr>
      <xdr:spPr>
        <a:xfrm>
          <a:off x="3746500" y="1319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88586</xdr:rowOff>
    </xdr:from>
    <xdr:ext cx="469744" cy="259045"/>
    <xdr:sp macro="" textlink="">
      <xdr:nvSpPr>
        <xdr:cNvPr id="198" name="テキスト ボックス 197"/>
        <xdr:cNvSpPr txBox="1"/>
      </xdr:nvSpPr>
      <xdr:spPr>
        <a:xfrm>
          <a:off x="3562427" y="13290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161423</xdr:rowOff>
    </xdr:from>
    <xdr:to>
      <xdr:col>4</xdr:col>
      <xdr:colOff>206375</xdr:colOff>
      <xdr:row>77</xdr:row>
      <xdr:rowOff>91573</xdr:rowOff>
    </xdr:to>
    <xdr:sp macro="" textlink="">
      <xdr:nvSpPr>
        <xdr:cNvPr id="199" name="円/楕円 198"/>
        <xdr:cNvSpPr/>
      </xdr:nvSpPr>
      <xdr:spPr>
        <a:xfrm>
          <a:off x="2857500" y="1319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82700</xdr:rowOff>
    </xdr:from>
    <xdr:ext cx="469744" cy="259045"/>
    <xdr:sp macro="" textlink="">
      <xdr:nvSpPr>
        <xdr:cNvPr id="200" name="テキスト ボックス 199"/>
        <xdr:cNvSpPr txBox="1"/>
      </xdr:nvSpPr>
      <xdr:spPr>
        <a:xfrm>
          <a:off x="2673427" y="13284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2,731</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137877</xdr:rowOff>
    </xdr:from>
    <xdr:to>
      <xdr:col>3</xdr:col>
      <xdr:colOff>3175</xdr:colOff>
      <xdr:row>77</xdr:row>
      <xdr:rowOff>68027</xdr:rowOff>
    </xdr:to>
    <xdr:sp macro="" textlink="">
      <xdr:nvSpPr>
        <xdr:cNvPr id="201" name="円/楕円 200"/>
        <xdr:cNvSpPr/>
      </xdr:nvSpPr>
      <xdr:spPr>
        <a:xfrm>
          <a:off x="1968500" y="1316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59154</xdr:rowOff>
    </xdr:from>
    <xdr:ext cx="469744" cy="259045"/>
    <xdr:sp macro="" textlink="">
      <xdr:nvSpPr>
        <xdr:cNvPr id="202" name="テキスト ボックス 201"/>
        <xdr:cNvSpPr txBox="1"/>
      </xdr:nvSpPr>
      <xdr:spPr>
        <a:xfrm>
          <a:off x="1784427" y="132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3,143</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151936</xdr:rowOff>
    </xdr:from>
    <xdr:to>
      <xdr:col>1</xdr:col>
      <xdr:colOff>485775</xdr:colOff>
      <xdr:row>77</xdr:row>
      <xdr:rowOff>82086</xdr:rowOff>
    </xdr:to>
    <xdr:sp macro="" textlink="">
      <xdr:nvSpPr>
        <xdr:cNvPr id="203" name="円/楕円 202"/>
        <xdr:cNvSpPr/>
      </xdr:nvSpPr>
      <xdr:spPr>
        <a:xfrm>
          <a:off x="1079500" y="1318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73213</xdr:rowOff>
    </xdr:from>
    <xdr:ext cx="469744" cy="259045"/>
    <xdr:sp macro="" textlink="">
      <xdr:nvSpPr>
        <xdr:cNvPr id="204" name="テキスト ボックス 203"/>
        <xdr:cNvSpPr txBox="1"/>
      </xdr:nvSpPr>
      <xdr:spPr>
        <a:xfrm>
          <a:off x="895427" y="1327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96,050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4646</xdr:rowOff>
    </xdr:from>
    <xdr:to>
      <xdr:col>6</xdr:col>
      <xdr:colOff>510540</xdr:colOff>
      <xdr:row>99</xdr:row>
      <xdr:rowOff>78925</xdr:rowOff>
    </xdr:to>
    <xdr:cxnSp macro="">
      <xdr:nvCxnSpPr>
        <xdr:cNvPr id="231" name="直線コネクタ 230"/>
        <xdr:cNvCxnSpPr/>
      </xdr:nvCxnSpPr>
      <xdr:spPr>
        <a:xfrm flipV="1">
          <a:off x="4633595" y="15606596"/>
          <a:ext cx="1270" cy="144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82752</xdr:rowOff>
    </xdr:from>
    <xdr:ext cx="534377" cy="259045"/>
    <xdr:sp macro="" textlink="">
      <xdr:nvSpPr>
        <xdr:cNvPr id="232" name="扶助費最小値テキスト"/>
        <xdr:cNvSpPr txBox="1"/>
      </xdr:nvSpPr>
      <xdr:spPr>
        <a:xfrm>
          <a:off x="4686300" y="1705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81,222</a:t>
          </a:r>
          <a:endParaRPr kumimoji="1" lang="ja-JP" altLang="en-US" sz="1000" b="1">
            <a:latin typeface="ＭＳ Ｐゴシック"/>
          </a:endParaRPr>
        </a:p>
      </xdr:txBody>
    </xdr:sp>
    <xdr:clientData/>
  </xdr:oneCellAnchor>
  <xdr:twoCellAnchor>
    <xdr:from>
      <xdr:col>6</xdr:col>
      <xdr:colOff>422275</xdr:colOff>
      <xdr:row>99</xdr:row>
      <xdr:rowOff>78925</xdr:rowOff>
    </xdr:from>
    <xdr:to>
      <xdr:col>6</xdr:col>
      <xdr:colOff>600075</xdr:colOff>
      <xdr:row>99</xdr:row>
      <xdr:rowOff>78925</xdr:rowOff>
    </xdr:to>
    <xdr:cxnSp macro="">
      <xdr:nvCxnSpPr>
        <xdr:cNvPr id="233" name="直線コネクタ 232"/>
        <xdr:cNvCxnSpPr/>
      </xdr:nvCxnSpPr>
      <xdr:spPr>
        <a:xfrm>
          <a:off x="4546600" y="1705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122773</xdr:rowOff>
    </xdr:from>
    <xdr:ext cx="599010" cy="259045"/>
    <xdr:sp macro="" textlink="">
      <xdr:nvSpPr>
        <xdr:cNvPr id="234" name="扶助費最大値テキスト"/>
        <xdr:cNvSpPr txBox="1"/>
      </xdr:nvSpPr>
      <xdr:spPr>
        <a:xfrm>
          <a:off x="4686300" y="153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169,771</a:t>
          </a:r>
          <a:endParaRPr kumimoji="1" lang="ja-JP" altLang="en-US" sz="1000" b="1">
            <a:latin typeface="ＭＳ Ｐゴシック"/>
          </a:endParaRPr>
        </a:p>
      </xdr:txBody>
    </xdr:sp>
    <xdr:clientData/>
  </xdr:oneCellAnchor>
  <xdr:twoCellAnchor>
    <xdr:from>
      <xdr:col>6</xdr:col>
      <xdr:colOff>422275</xdr:colOff>
      <xdr:row>91</xdr:row>
      <xdr:rowOff>4646</xdr:rowOff>
    </xdr:from>
    <xdr:to>
      <xdr:col>6</xdr:col>
      <xdr:colOff>600075</xdr:colOff>
      <xdr:row>91</xdr:row>
      <xdr:rowOff>4646</xdr:rowOff>
    </xdr:to>
    <xdr:cxnSp macro="">
      <xdr:nvCxnSpPr>
        <xdr:cNvPr id="235" name="直線コネクタ 234"/>
        <xdr:cNvCxnSpPr/>
      </xdr:nvCxnSpPr>
      <xdr:spPr>
        <a:xfrm>
          <a:off x="4546600" y="1560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26135</xdr:rowOff>
    </xdr:from>
    <xdr:to>
      <xdr:col>6</xdr:col>
      <xdr:colOff>511175</xdr:colOff>
      <xdr:row>97</xdr:row>
      <xdr:rowOff>145627</xdr:rowOff>
    </xdr:to>
    <xdr:cxnSp macro="">
      <xdr:nvCxnSpPr>
        <xdr:cNvPr id="236" name="直線コネクタ 235"/>
        <xdr:cNvCxnSpPr/>
      </xdr:nvCxnSpPr>
      <xdr:spPr>
        <a:xfrm flipV="1">
          <a:off x="3797300" y="16656785"/>
          <a:ext cx="838200" cy="119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138670</xdr:rowOff>
    </xdr:from>
    <xdr:ext cx="599010" cy="259045"/>
    <xdr:sp macro="" textlink="">
      <xdr:nvSpPr>
        <xdr:cNvPr id="237" name="扶助費平均値テキスト"/>
        <xdr:cNvSpPr txBox="1"/>
      </xdr:nvSpPr>
      <xdr:spPr>
        <a:xfrm>
          <a:off x="4686300" y="164264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107,353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115793</xdr:rowOff>
    </xdr:from>
    <xdr:to>
      <xdr:col>6</xdr:col>
      <xdr:colOff>561975</xdr:colOff>
      <xdr:row>97</xdr:row>
      <xdr:rowOff>45943</xdr:rowOff>
    </xdr:to>
    <xdr:sp macro="" textlink="">
      <xdr:nvSpPr>
        <xdr:cNvPr id="238" name="フローチャート : 判断 237"/>
        <xdr:cNvSpPr/>
      </xdr:nvSpPr>
      <xdr:spPr>
        <a:xfrm>
          <a:off x="4584700" y="1657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145627</xdr:rowOff>
    </xdr:from>
    <xdr:to>
      <xdr:col>5</xdr:col>
      <xdr:colOff>358775</xdr:colOff>
      <xdr:row>98</xdr:row>
      <xdr:rowOff>18019</xdr:rowOff>
    </xdr:to>
    <xdr:cxnSp macro="">
      <xdr:nvCxnSpPr>
        <xdr:cNvPr id="239" name="直線コネクタ 238"/>
        <xdr:cNvCxnSpPr/>
      </xdr:nvCxnSpPr>
      <xdr:spPr>
        <a:xfrm flipV="1">
          <a:off x="2908300" y="16776277"/>
          <a:ext cx="889000" cy="4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18524</xdr:rowOff>
    </xdr:from>
    <xdr:to>
      <xdr:col>5</xdr:col>
      <xdr:colOff>409575</xdr:colOff>
      <xdr:row>97</xdr:row>
      <xdr:rowOff>120124</xdr:rowOff>
    </xdr:to>
    <xdr:sp macro="" textlink="">
      <xdr:nvSpPr>
        <xdr:cNvPr id="240" name="フローチャート : 判断 239"/>
        <xdr:cNvSpPr/>
      </xdr:nvSpPr>
      <xdr:spPr>
        <a:xfrm>
          <a:off x="3746500" y="1664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136651</xdr:rowOff>
    </xdr:from>
    <xdr:ext cx="599010" cy="259045"/>
    <xdr:sp macro="" textlink="">
      <xdr:nvSpPr>
        <xdr:cNvPr id="241" name="テキスト ボックス 240"/>
        <xdr:cNvSpPr txBox="1"/>
      </xdr:nvSpPr>
      <xdr:spPr>
        <a:xfrm>
          <a:off x="3497794" y="1642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102,810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18019</xdr:rowOff>
    </xdr:from>
    <xdr:to>
      <xdr:col>4</xdr:col>
      <xdr:colOff>155575</xdr:colOff>
      <xdr:row>98</xdr:row>
      <xdr:rowOff>93245</xdr:rowOff>
    </xdr:to>
    <xdr:cxnSp macro="">
      <xdr:nvCxnSpPr>
        <xdr:cNvPr id="242" name="直線コネクタ 241"/>
        <xdr:cNvCxnSpPr/>
      </xdr:nvCxnSpPr>
      <xdr:spPr>
        <a:xfrm flipV="1">
          <a:off x="2019300" y="16820119"/>
          <a:ext cx="889000" cy="7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120757</xdr:rowOff>
    </xdr:from>
    <xdr:to>
      <xdr:col>4</xdr:col>
      <xdr:colOff>206375</xdr:colOff>
      <xdr:row>99</xdr:row>
      <xdr:rowOff>50907</xdr:rowOff>
    </xdr:to>
    <xdr:sp macro="" textlink="">
      <xdr:nvSpPr>
        <xdr:cNvPr id="243" name="フローチャート : 判断 242"/>
        <xdr:cNvSpPr/>
      </xdr:nvSpPr>
      <xdr:spPr>
        <a:xfrm>
          <a:off x="2857500" y="1692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42034</xdr:rowOff>
    </xdr:from>
    <xdr:ext cx="534377" cy="259045"/>
    <xdr:sp macro="" textlink="">
      <xdr:nvSpPr>
        <xdr:cNvPr id="244" name="テキスト ボックス 243"/>
        <xdr:cNvSpPr txBox="1"/>
      </xdr:nvSpPr>
      <xdr:spPr>
        <a:xfrm>
          <a:off x="2641111" y="1701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93245</xdr:rowOff>
    </xdr:from>
    <xdr:to>
      <xdr:col>2</xdr:col>
      <xdr:colOff>638175</xdr:colOff>
      <xdr:row>98</xdr:row>
      <xdr:rowOff>125902</xdr:rowOff>
    </xdr:to>
    <xdr:cxnSp macro="">
      <xdr:nvCxnSpPr>
        <xdr:cNvPr id="245" name="直線コネクタ 244"/>
        <xdr:cNvCxnSpPr/>
      </xdr:nvCxnSpPr>
      <xdr:spPr>
        <a:xfrm flipV="1">
          <a:off x="1130300" y="1689534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99</xdr:row>
      <xdr:rowOff>46935</xdr:rowOff>
    </xdr:from>
    <xdr:to>
      <xdr:col>3</xdr:col>
      <xdr:colOff>3175</xdr:colOff>
      <xdr:row>99</xdr:row>
      <xdr:rowOff>148535</xdr:rowOff>
    </xdr:to>
    <xdr:sp macro="" textlink="">
      <xdr:nvSpPr>
        <xdr:cNvPr id="246" name="フローチャート : 判断 245"/>
        <xdr:cNvSpPr/>
      </xdr:nvSpPr>
      <xdr:spPr>
        <a:xfrm>
          <a:off x="1968500" y="170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139662</xdr:rowOff>
    </xdr:from>
    <xdr:ext cx="534377" cy="259045"/>
    <xdr:sp macro="" textlink="">
      <xdr:nvSpPr>
        <xdr:cNvPr id="247" name="テキスト ボックス 246"/>
        <xdr:cNvSpPr txBox="1"/>
      </xdr:nvSpPr>
      <xdr:spPr>
        <a:xfrm>
          <a:off x="1752111" y="1711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384175</xdr:colOff>
      <xdr:row>99</xdr:row>
      <xdr:rowOff>59198</xdr:rowOff>
    </xdr:from>
    <xdr:to>
      <xdr:col>1</xdr:col>
      <xdr:colOff>485775</xdr:colOff>
      <xdr:row>99</xdr:row>
      <xdr:rowOff>160798</xdr:rowOff>
    </xdr:to>
    <xdr:sp macro="" textlink="">
      <xdr:nvSpPr>
        <xdr:cNvPr id="248" name="フローチャート : 判断 247"/>
        <xdr:cNvSpPr/>
      </xdr:nvSpPr>
      <xdr:spPr>
        <a:xfrm>
          <a:off x="1079500" y="1703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151925</xdr:rowOff>
    </xdr:from>
    <xdr:ext cx="534377" cy="259045"/>
    <xdr:sp macro="" textlink="">
      <xdr:nvSpPr>
        <xdr:cNvPr id="249" name="テキスト ボックス 248"/>
        <xdr:cNvSpPr txBox="1"/>
      </xdr:nvSpPr>
      <xdr:spPr>
        <a:xfrm>
          <a:off x="863111" y="171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146785</xdr:rowOff>
    </xdr:from>
    <xdr:to>
      <xdr:col>6</xdr:col>
      <xdr:colOff>561975</xdr:colOff>
      <xdr:row>97</xdr:row>
      <xdr:rowOff>76935</xdr:rowOff>
    </xdr:to>
    <xdr:sp macro="" textlink="">
      <xdr:nvSpPr>
        <xdr:cNvPr id="255" name="円/楕円 254"/>
        <xdr:cNvSpPr/>
      </xdr:nvSpPr>
      <xdr:spPr>
        <a:xfrm>
          <a:off x="4584700" y="16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125212</xdr:rowOff>
    </xdr:from>
    <xdr:ext cx="599010" cy="259045"/>
    <xdr:sp macro="" textlink="">
      <xdr:nvSpPr>
        <xdr:cNvPr id="256" name="扶助費該当値テキスト"/>
        <xdr:cNvSpPr txBox="1"/>
      </xdr:nvSpPr>
      <xdr:spPr>
        <a:xfrm>
          <a:off x="4686300" y="1658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94827</xdr:rowOff>
    </xdr:from>
    <xdr:to>
      <xdr:col>5</xdr:col>
      <xdr:colOff>409575</xdr:colOff>
      <xdr:row>98</xdr:row>
      <xdr:rowOff>24977</xdr:rowOff>
    </xdr:to>
    <xdr:sp macro="" textlink="">
      <xdr:nvSpPr>
        <xdr:cNvPr id="257" name="円/楕円 256"/>
        <xdr:cNvSpPr/>
      </xdr:nvSpPr>
      <xdr:spPr>
        <a:xfrm>
          <a:off x="3746500" y="1672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16104</xdr:rowOff>
    </xdr:from>
    <xdr:ext cx="534377" cy="259045"/>
    <xdr:sp macro="" textlink="">
      <xdr:nvSpPr>
        <xdr:cNvPr id="258" name="テキスト ボックス 257"/>
        <xdr:cNvSpPr txBox="1"/>
      </xdr:nvSpPr>
      <xdr:spPr>
        <a:xfrm>
          <a:off x="3530111" y="1681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98,137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138669</xdr:rowOff>
    </xdr:from>
    <xdr:to>
      <xdr:col>4</xdr:col>
      <xdr:colOff>206375</xdr:colOff>
      <xdr:row>98</xdr:row>
      <xdr:rowOff>68819</xdr:rowOff>
    </xdr:to>
    <xdr:sp macro="" textlink="">
      <xdr:nvSpPr>
        <xdr:cNvPr id="259" name="円/楕円 258"/>
        <xdr:cNvSpPr/>
      </xdr:nvSpPr>
      <xdr:spPr>
        <a:xfrm>
          <a:off x="2857500" y="1676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85346</xdr:rowOff>
    </xdr:from>
    <xdr:ext cx="534377" cy="259045"/>
    <xdr:sp macro="" textlink="">
      <xdr:nvSpPr>
        <xdr:cNvPr id="260" name="テキスト ボックス 259"/>
        <xdr:cNvSpPr txBox="1"/>
      </xdr:nvSpPr>
      <xdr:spPr>
        <a:xfrm>
          <a:off x="2641111" y="1654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95,452</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42445</xdr:rowOff>
    </xdr:from>
    <xdr:to>
      <xdr:col>3</xdr:col>
      <xdr:colOff>3175</xdr:colOff>
      <xdr:row>98</xdr:row>
      <xdr:rowOff>144045</xdr:rowOff>
    </xdr:to>
    <xdr:sp macro="" textlink="">
      <xdr:nvSpPr>
        <xdr:cNvPr id="261" name="円/楕円 260"/>
        <xdr:cNvSpPr/>
      </xdr:nvSpPr>
      <xdr:spPr>
        <a:xfrm>
          <a:off x="1968500" y="1684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160572</xdr:rowOff>
    </xdr:from>
    <xdr:ext cx="534377" cy="259045"/>
    <xdr:sp macro="" textlink="">
      <xdr:nvSpPr>
        <xdr:cNvPr id="262" name="テキスト ボックス 261"/>
        <xdr:cNvSpPr txBox="1"/>
      </xdr:nvSpPr>
      <xdr:spPr>
        <a:xfrm>
          <a:off x="1752111" y="166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90,845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75102</xdr:rowOff>
    </xdr:from>
    <xdr:to>
      <xdr:col>1</xdr:col>
      <xdr:colOff>485775</xdr:colOff>
      <xdr:row>99</xdr:row>
      <xdr:rowOff>5252</xdr:rowOff>
    </xdr:to>
    <xdr:sp macro="" textlink="">
      <xdr:nvSpPr>
        <xdr:cNvPr id="263" name="円/楕円 262"/>
        <xdr:cNvSpPr/>
      </xdr:nvSpPr>
      <xdr:spPr>
        <a:xfrm>
          <a:off x="1079500" y="1687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21779</xdr:rowOff>
    </xdr:from>
    <xdr:ext cx="534377" cy="259045"/>
    <xdr:sp macro="" textlink="">
      <xdr:nvSpPr>
        <xdr:cNvPr id="264" name="テキスト ボックス 263"/>
        <xdr:cNvSpPr txBox="1"/>
      </xdr:nvSpPr>
      <xdr:spPr>
        <a:xfrm>
          <a:off x="863111" y="1665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38,858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34</xdr:row>
      <xdr:rowOff>37603</xdr:rowOff>
    </xdr:from>
    <xdr:to>
      <xdr:col>15</xdr:col>
      <xdr:colOff>180340</xdr:colOff>
      <xdr:row>38</xdr:row>
      <xdr:rowOff>74113</xdr:rowOff>
    </xdr:to>
    <xdr:cxnSp macro="">
      <xdr:nvCxnSpPr>
        <xdr:cNvPr id="290" name="直線コネクタ 289"/>
        <xdr:cNvCxnSpPr/>
      </xdr:nvCxnSpPr>
      <xdr:spPr>
        <a:xfrm flipV="1">
          <a:off x="10475595" y="5866903"/>
          <a:ext cx="1270" cy="722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77940</xdr:rowOff>
    </xdr:from>
    <xdr:ext cx="534377" cy="259045"/>
    <xdr:sp macro="" textlink="">
      <xdr:nvSpPr>
        <xdr:cNvPr id="291" name="補助費等最小値テキスト"/>
        <xdr:cNvSpPr txBox="1"/>
      </xdr:nvSpPr>
      <xdr:spPr>
        <a:xfrm>
          <a:off x="10528300" y="659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18,025</a:t>
          </a:r>
          <a:endParaRPr kumimoji="1" lang="ja-JP" altLang="en-US" sz="1000" b="1">
            <a:latin typeface="ＭＳ Ｐゴシック"/>
          </a:endParaRPr>
        </a:p>
      </xdr:txBody>
    </xdr:sp>
    <xdr:clientData/>
  </xdr:oneCellAnchor>
  <xdr:twoCellAnchor>
    <xdr:from>
      <xdr:col>15</xdr:col>
      <xdr:colOff>92075</xdr:colOff>
      <xdr:row>38</xdr:row>
      <xdr:rowOff>74113</xdr:rowOff>
    </xdr:from>
    <xdr:to>
      <xdr:col>15</xdr:col>
      <xdr:colOff>269875</xdr:colOff>
      <xdr:row>38</xdr:row>
      <xdr:rowOff>74113</xdr:rowOff>
    </xdr:to>
    <xdr:cxnSp macro="">
      <xdr:nvCxnSpPr>
        <xdr:cNvPr id="292" name="直線コネクタ 291"/>
        <xdr:cNvCxnSpPr/>
      </xdr:nvCxnSpPr>
      <xdr:spPr>
        <a:xfrm>
          <a:off x="10388600" y="6589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155730</xdr:rowOff>
    </xdr:from>
    <xdr:ext cx="534377" cy="259045"/>
    <xdr:sp macro="" textlink="">
      <xdr:nvSpPr>
        <xdr:cNvPr id="293" name="補助費等最大値テキスト"/>
        <xdr:cNvSpPr txBox="1"/>
      </xdr:nvSpPr>
      <xdr:spPr>
        <a:xfrm>
          <a:off x="10528300" y="564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84,379</a:t>
          </a:r>
          <a:endParaRPr kumimoji="1" lang="ja-JP" altLang="en-US" sz="1000" b="1">
            <a:latin typeface="ＭＳ Ｐゴシック"/>
          </a:endParaRPr>
        </a:p>
      </xdr:txBody>
    </xdr:sp>
    <xdr:clientData/>
  </xdr:oneCellAnchor>
  <xdr:twoCellAnchor>
    <xdr:from>
      <xdr:col>15</xdr:col>
      <xdr:colOff>92075</xdr:colOff>
      <xdr:row>34</xdr:row>
      <xdr:rowOff>37603</xdr:rowOff>
    </xdr:from>
    <xdr:to>
      <xdr:col>15</xdr:col>
      <xdr:colOff>269875</xdr:colOff>
      <xdr:row>34</xdr:row>
      <xdr:rowOff>37603</xdr:rowOff>
    </xdr:to>
    <xdr:cxnSp macro="">
      <xdr:nvCxnSpPr>
        <xdr:cNvPr id="294" name="直線コネクタ 293"/>
        <xdr:cNvCxnSpPr/>
      </xdr:nvCxnSpPr>
      <xdr:spPr>
        <a:xfrm>
          <a:off x="10388600" y="58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113313</xdr:rowOff>
    </xdr:from>
    <xdr:to>
      <xdr:col>15</xdr:col>
      <xdr:colOff>180975</xdr:colOff>
      <xdr:row>36</xdr:row>
      <xdr:rowOff>126321</xdr:rowOff>
    </xdr:to>
    <xdr:cxnSp macro="">
      <xdr:nvCxnSpPr>
        <xdr:cNvPr id="295" name="直線コネクタ 294"/>
        <xdr:cNvCxnSpPr/>
      </xdr:nvCxnSpPr>
      <xdr:spPr>
        <a:xfrm flipV="1">
          <a:off x="9639300" y="6285513"/>
          <a:ext cx="838200" cy="1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61003</xdr:rowOff>
    </xdr:from>
    <xdr:ext cx="534377" cy="259045"/>
    <xdr:sp macro="" textlink="">
      <xdr:nvSpPr>
        <xdr:cNvPr id="296" name="補助費等平均値テキスト"/>
        <xdr:cNvSpPr txBox="1"/>
      </xdr:nvSpPr>
      <xdr:spPr>
        <a:xfrm>
          <a:off x="10528300" y="6233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44,081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82576</xdr:rowOff>
    </xdr:from>
    <xdr:to>
      <xdr:col>15</xdr:col>
      <xdr:colOff>231775</xdr:colOff>
      <xdr:row>37</xdr:row>
      <xdr:rowOff>12726</xdr:rowOff>
    </xdr:to>
    <xdr:sp macro="" textlink="">
      <xdr:nvSpPr>
        <xdr:cNvPr id="297" name="フローチャート : 判断 296"/>
        <xdr:cNvSpPr/>
      </xdr:nvSpPr>
      <xdr:spPr>
        <a:xfrm>
          <a:off x="10426700" y="62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126321</xdr:rowOff>
    </xdr:from>
    <xdr:to>
      <xdr:col>14</xdr:col>
      <xdr:colOff>28575</xdr:colOff>
      <xdr:row>36</xdr:row>
      <xdr:rowOff>152981</xdr:rowOff>
    </xdr:to>
    <xdr:cxnSp macro="">
      <xdr:nvCxnSpPr>
        <xdr:cNvPr id="298" name="直線コネクタ 297"/>
        <xdr:cNvCxnSpPr/>
      </xdr:nvCxnSpPr>
      <xdr:spPr>
        <a:xfrm flipV="1">
          <a:off x="8750300" y="6298521"/>
          <a:ext cx="889000" cy="2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113850</xdr:rowOff>
    </xdr:from>
    <xdr:to>
      <xdr:col>14</xdr:col>
      <xdr:colOff>79375</xdr:colOff>
      <xdr:row>37</xdr:row>
      <xdr:rowOff>44000</xdr:rowOff>
    </xdr:to>
    <xdr:sp macro="" textlink="">
      <xdr:nvSpPr>
        <xdr:cNvPr id="299" name="フローチャート : 判断 298"/>
        <xdr:cNvSpPr/>
      </xdr:nvSpPr>
      <xdr:spPr>
        <a:xfrm>
          <a:off x="9588500" y="628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35127</xdr:rowOff>
    </xdr:from>
    <xdr:ext cx="534377" cy="259045"/>
    <xdr:sp macro="" textlink="">
      <xdr:nvSpPr>
        <xdr:cNvPr id="300" name="テキスト ボックス 299"/>
        <xdr:cNvSpPr txBox="1"/>
      </xdr:nvSpPr>
      <xdr:spPr>
        <a:xfrm>
          <a:off x="9372111" y="637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41,208</a:t>
          </a:r>
          <a:endParaRPr kumimoji="1" lang="ja-JP" altLang="en-US" sz="1000" b="1">
            <a:solidFill>
              <a:srgbClr val="000080"/>
            </a:solidFill>
            <a:latin typeface="ＭＳ Ｐゴシック"/>
          </a:endParaRPr>
        </a:p>
      </xdr:txBody>
    </xdr:sp>
    <xdr:clientData/>
  </xdr:oneCellAnchor>
  <xdr:twoCellAnchor>
    <xdr:from>
      <xdr:col>11</xdr:col>
      <xdr:colOff>307975</xdr:colOff>
      <xdr:row>30</xdr:row>
      <xdr:rowOff>42490</xdr:rowOff>
    </xdr:from>
    <xdr:to>
      <xdr:col>12</xdr:col>
      <xdr:colOff>511175</xdr:colOff>
      <xdr:row>36</xdr:row>
      <xdr:rowOff>152981</xdr:rowOff>
    </xdr:to>
    <xdr:cxnSp macro="">
      <xdr:nvCxnSpPr>
        <xdr:cNvPr id="301" name="直線コネクタ 300"/>
        <xdr:cNvCxnSpPr/>
      </xdr:nvCxnSpPr>
      <xdr:spPr>
        <a:xfrm>
          <a:off x="7861300" y="5185990"/>
          <a:ext cx="889000" cy="113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41656</xdr:rowOff>
    </xdr:from>
    <xdr:to>
      <xdr:col>12</xdr:col>
      <xdr:colOff>561975</xdr:colOff>
      <xdr:row>37</xdr:row>
      <xdr:rowOff>143256</xdr:rowOff>
    </xdr:to>
    <xdr:sp macro="" textlink="">
      <xdr:nvSpPr>
        <xdr:cNvPr id="302" name="フローチャート : 判断 301"/>
        <xdr:cNvSpPr/>
      </xdr:nvSpPr>
      <xdr:spPr>
        <a:xfrm>
          <a:off x="8699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134383</xdr:rowOff>
    </xdr:from>
    <xdr:ext cx="534377" cy="259045"/>
    <xdr:sp macro="" textlink="">
      <xdr:nvSpPr>
        <xdr:cNvPr id="303" name="テキスト ボックス 302"/>
        <xdr:cNvSpPr txBox="1"/>
      </xdr:nvSpPr>
      <xdr:spPr>
        <a:xfrm>
          <a:off x="8483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10</xdr:col>
      <xdr:colOff>104775</xdr:colOff>
      <xdr:row>30</xdr:row>
      <xdr:rowOff>42490</xdr:rowOff>
    </xdr:from>
    <xdr:to>
      <xdr:col>11</xdr:col>
      <xdr:colOff>307975</xdr:colOff>
      <xdr:row>37</xdr:row>
      <xdr:rowOff>25977</xdr:rowOff>
    </xdr:to>
    <xdr:cxnSp macro="">
      <xdr:nvCxnSpPr>
        <xdr:cNvPr id="304" name="直線コネクタ 303"/>
        <xdr:cNvCxnSpPr/>
      </xdr:nvCxnSpPr>
      <xdr:spPr>
        <a:xfrm flipV="1">
          <a:off x="6972300" y="5185990"/>
          <a:ext cx="889000" cy="118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40502</xdr:rowOff>
    </xdr:from>
    <xdr:to>
      <xdr:col>11</xdr:col>
      <xdr:colOff>358775</xdr:colOff>
      <xdr:row>37</xdr:row>
      <xdr:rowOff>142102</xdr:rowOff>
    </xdr:to>
    <xdr:sp macro="" textlink="">
      <xdr:nvSpPr>
        <xdr:cNvPr id="305" name="フローチャート : 判断 304"/>
        <xdr:cNvSpPr/>
      </xdr:nvSpPr>
      <xdr:spPr>
        <a:xfrm>
          <a:off x="7810500" y="638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133229</xdr:rowOff>
    </xdr:from>
    <xdr:ext cx="534377" cy="259045"/>
    <xdr:sp macro="" textlink="">
      <xdr:nvSpPr>
        <xdr:cNvPr id="306" name="テキスト ボックス 305"/>
        <xdr:cNvSpPr txBox="1"/>
      </xdr:nvSpPr>
      <xdr:spPr>
        <a:xfrm>
          <a:off x="7594111" y="64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68021</xdr:rowOff>
    </xdr:from>
    <xdr:to>
      <xdr:col>10</xdr:col>
      <xdr:colOff>155575</xdr:colOff>
      <xdr:row>37</xdr:row>
      <xdr:rowOff>169621</xdr:rowOff>
    </xdr:to>
    <xdr:sp macro="" textlink="">
      <xdr:nvSpPr>
        <xdr:cNvPr id="307" name="フローチャート : 判断 306"/>
        <xdr:cNvSpPr/>
      </xdr:nvSpPr>
      <xdr:spPr>
        <a:xfrm>
          <a:off x="6921500" y="641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160748</xdr:rowOff>
    </xdr:from>
    <xdr:ext cx="534377" cy="259045"/>
    <xdr:sp macro="" textlink="">
      <xdr:nvSpPr>
        <xdr:cNvPr id="308" name="テキスト ボックス 307"/>
        <xdr:cNvSpPr txBox="1"/>
      </xdr:nvSpPr>
      <xdr:spPr>
        <a:xfrm>
          <a:off x="6705111" y="65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62513</xdr:rowOff>
    </xdr:from>
    <xdr:to>
      <xdr:col>15</xdr:col>
      <xdr:colOff>231775</xdr:colOff>
      <xdr:row>36</xdr:row>
      <xdr:rowOff>164113</xdr:rowOff>
    </xdr:to>
    <xdr:sp macro="" textlink="">
      <xdr:nvSpPr>
        <xdr:cNvPr id="314" name="円/楕円 313"/>
        <xdr:cNvSpPr/>
      </xdr:nvSpPr>
      <xdr:spPr>
        <a:xfrm>
          <a:off x="10426700" y="623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85390</xdr:rowOff>
    </xdr:from>
    <xdr:ext cx="534377" cy="259045"/>
    <xdr:sp macro="" textlink="">
      <xdr:nvSpPr>
        <xdr:cNvPr id="315" name="補助費等該当値テキスト"/>
        <xdr:cNvSpPr txBox="1"/>
      </xdr:nvSpPr>
      <xdr:spPr>
        <a:xfrm>
          <a:off x="10528300" y="608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75521</xdr:rowOff>
    </xdr:from>
    <xdr:to>
      <xdr:col>14</xdr:col>
      <xdr:colOff>79375</xdr:colOff>
      <xdr:row>37</xdr:row>
      <xdr:rowOff>5671</xdr:rowOff>
    </xdr:to>
    <xdr:sp macro="" textlink="">
      <xdr:nvSpPr>
        <xdr:cNvPr id="316" name="円/楕円 315"/>
        <xdr:cNvSpPr/>
      </xdr:nvSpPr>
      <xdr:spPr>
        <a:xfrm>
          <a:off x="9588500" y="62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22198</xdr:rowOff>
    </xdr:from>
    <xdr:ext cx="534377" cy="259045"/>
    <xdr:sp macro="" textlink="">
      <xdr:nvSpPr>
        <xdr:cNvPr id="317" name="テキスト ボックス 316"/>
        <xdr:cNvSpPr txBox="1"/>
      </xdr:nvSpPr>
      <xdr:spPr>
        <a:xfrm>
          <a:off x="9372111" y="60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102181</xdr:rowOff>
    </xdr:from>
    <xdr:to>
      <xdr:col>12</xdr:col>
      <xdr:colOff>561975</xdr:colOff>
      <xdr:row>37</xdr:row>
      <xdr:rowOff>32331</xdr:rowOff>
    </xdr:to>
    <xdr:sp macro="" textlink="">
      <xdr:nvSpPr>
        <xdr:cNvPr id="318" name="円/楕円 317"/>
        <xdr:cNvSpPr/>
      </xdr:nvSpPr>
      <xdr:spPr>
        <a:xfrm>
          <a:off x="8699500" y="627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48858</xdr:rowOff>
    </xdr:from>
    <xdr:ext cx="534377" cy="259045"/>
    <xdr:sp macro="" textlink="">
      <xdr:nvSpPr>
        <xdr:cNvPr id="319" name="テキスト ボックス 318"/>
        <xdr:cNvSpPr txBox="1"/>
      </xdr:nvSpPr>
      <xdr:spPr>
        <a:xfrm>
          <a:off x="8483111" y="604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42,280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163140</xdr:rowOff>
    </xdr:from>
    <xdr:to>
      <xdr:col>11</xdr:col>
      <xdr:colOff>358775</xdr:colOff>
      <xdr:row>30</xdr:row>
      <xdr:rowOff>93290</xdr:rowOff>
    </xdr:to>
    <xdr:sp macro="" textlink="">
      <xdr:nvSpPr>
        <xdr:cNvPr id="320" name="円/楕円 319"/>
        <xdr:cNvSpPr/>
      </xdr:nvSpPr>
      <xdr:spPr>
        <a:xfrm>
          <a:off x="7810500" y="513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28</xdr:row>
      <xdr:rowOff>109817</xdr:rowOff>
    </xdr:from>
    <xdr:ext cx="599010" cy="259045"/>
    <xdr:sp macro="" textlink="">
      <xdr:nvSpPr>
        <xdr:cNvPr id="321" name="テキスト ボックス 320"/>
        <xdr:cNvSpPr txBox="1"/>
      </xdr:nvSpPr>
      <xdr:spPr>
        <a:xfrm>
          <a:off x="7561794" y="491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146,930</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146627</xdr:rowOff>
    </xdr:from>
    <xdr:to>
      <xdr:col>10</xdr:col>
      <xdr:colOff>155575</xdr:colOff>
      <xdr:row>37</xdr:row>
      <xdr:rowOff>76777</xdr:rowOff>
    </xdr:to>
    <xdr:sp macro="" textlink="">
      <xdr:nvSpPr>
        <xdr:cNvPr id="322" name="円/楕円 321"/>
        <xdr:cNvSpPr/>
      </xdr:nvSpPr>
      <xdr:spPr>
        <a:xfrm>
          <a:off x="6921500" y="63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93304</xdr:rowOff>
    </xdr:from>
    <xdr:ext cx="534377" cy="259045"/>
    <xdr:sp macro="" textlink="">
      <xdr:nvSpPr>
        <xdr:cNvPr id="323" name="テキスト ボックス 322"/>
        <xdr:cNvSpPr txBox="1"/>
      </xdr:nvSpPr>
      <xdr:spPr>
        <a:xfrm>
          <a:off x="6705111" y="609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54,904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142773</xdr:rowOff>
    </xdr:from>
    <xdr:to>
      <xdr:col>15</xdr:col>
      <xdr:colOff>180340</xdr:colOff>
      <xdr:row>57</xdr:row>
      <xdr:rowOff>141948</xdr:rowOff>
    </xdr:to>
    <xdr:cxnSp macro="">
      <xdr:nvCxnSpPr>
        <xdr:cNvPr id="347" name="直線コネクタ 346"/>
        <xdr:cNvCxnSpPr/>
      </xdr:nvCxnSpPr>
      <xdr:spPr>
        <a:xfrm flipV="1">
          <a:off x="10475595" y="8543823"/>
          <a:ext cx="1270" cy="137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145775</xdr:rowOff>
    </xdr:from>
    <xdr:ext cx="534377" cy="259045"/>
    <xdr:sp macro="" textlink="">
      <xdr:nvSpPr>
        <xdr:cNvPr id="348" name="普通建設事業費最小値テキスト"/>
        <xdr:cNvSpPr txBox="1"/>
      </xdr:nvSpPr>
      <xdr:spPr>
        <a:xfrm>
          <a:off x="10528300" y="991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19,323</a:t>
          </a:r>
          <a:endParaRPr kumimoji="1" lang="ja-JP" altLang="en-US" sz="1000" b="1">
            <a:latin typeface="ＭＳ Ｐゴシック"/>
          </a:endParaRPr>
        </a:p>
      </xdr:txBody>
    </xdr:sp>
    <xdr:clientData/>
  </xdr:oneCellAnchor>
  <xdr:twoCellAnchor>
    <xdr:from>
      <xdr:col>15</xdr:col>
      <xdr:colOff>92075</xdr:colOff>
      <xdr:row>57</xdr:row>
      <xdr:rowOff>141948</xdr:rowOff>
    </xdr:from>
    <xdr:to>
      <xdr:col>15</xdr:col>
      <xdr:colOff>269875</xdr:colOff>
      <xdr:row>57</xdr:row>
      <xdr:rowOff>141948</xdr:rowOff>
    </xdr:to>
    <xdr:cxnSp macro="">
      <xdr:nvCxnSpPr>
        <xdr:cNvPr id="349" name="直線コネクタ 348"/>
        <xdr:cNvCxnSpPr/>
      </xdr:nvCxnSpPr>
      <xdr:spPr>
        <a:xfrm>
          <a:off x="10388600" y="991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89450</xdr:rowOff>
    </xdr:from>
    <xdr:ext cx="599010" cy="259045"/>
    <xdr:sp macro="" textlink="">
      <xdr:nvSpPr>
        <xdr:cNvPr id="350" name="普通建設事業費最大値テキスト"/>
        <xdr:cNvSpPr txBox="1"/>
      </xdr:nvSpPr>
      <xdr:spPr>
        <a:xfrm>
          <a:off x="10528300" y="8319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127,258</a:t>
          </a:r>
          <a:endParaRPr kumimoji="1" lang="ja-JP" altLang="en-US" sz="1000" b="1">
            <a:latin typeface="ＭＳ Ｐゴシック"/>
          </a:endParaRPr>
        </a:p>
      </xdr:txBody>
    </xdr:sp>
    <xdr:clientData/>
  </xdr:oneCellAnchor>
  <xdr:twoCellAnchor>
    <xdr:from>
      <xdr:col>15</xdr:col>
      <xdr:colOff>92075</xdr:colOff>
      <xdr:row>49</xdr:row>
      <xdr:rowOff>142773</xdr:rowOff>
    </xdr:from>
    <xdr:to>
      <xdr:col>15</xdr:col>
      <xdr:colOff>269875</xdr:colOff>
      <xdr:row>49</xdr:row>
      <xdr:rowOff>142773</xdr:rowOff>
    </xdr:to>
    <xdr:cxnSp macro="">
      <xdr:nvCxnSpPr>
        <xdr:cNvPr id="351" name="直線コネクタ 350"/>
        <xdr:cNvCxnSpPr/>
      </xdr:nvCxnSpPr>
      <xdr:spPr>
        <a:xfrm>
          <a:off x="10388600" y="8543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168415</xdr:rowOff>
    </xdr:from>
    <xdr:to>
      <xdr:col>15</xdr:col>
      <xdr:colOff>180975</xdr:colOff>
      <xdr:row>55</xdr:row>
      <xdr:rowOff>22682</xdr:rowOff>
    </xdr:to>
    <xdr:cxnSp macro="">
      <xdr:nvCxnSpPr>
        <xdr:cNvPr id="352" name="直線コネクタ 351"/>
        <xdr:cNvCxnSpPr/>
      </xdr:nvCxnSpPr>
      <xdr:spPr>
        <a:xfrm flipV="1">
          <a:off x="9639300" y="9255265"/>
          <a:ext cx="838200" cy="19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163313</xdr:rowOff>
    </xdr:from>
    <xdr:ext cx="534377" cy="259045"/>
    <xdr:sp macro="" textlink="">
      <xdr:nvSpPr>
        <xdr:cNvPr id="353" name="普通建設事業費平均値テキスト"/>
        <xdr:cNvSpPr txBox="1"/>
      </xdr:nvSpPr>
      <xdr:spPr>
        <a:xfrm>
          <a:off x="10528300" y="9250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65,942</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13436</xdr:rowOff>
    </xdr:from>
    <xdr:to>
      <xdr:col>15</xdr:col>
      <xdr:colOff>231775</xdr:colOff>
      <xdr:row>54</xdr:row>
      <xdr:rowOff>115036</xdr:rowOff>
    </xdr:to>
    <xdr:sp macro="" textlink="">
      <xdr:nvSpPr>
        <xdr:cNvPr id="354" name="フローチャート : 判断 353"/>
        <xdr:cNvSpPr/>
      </xdr:nvSpPr>
      <xdr:spPr>
        <a:xfrm>
          <a:off x="104267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115215</xdr:rowOff>
    </xdr:from>
    <xdr:to>
      <xdr:col>14</xdr:col>
      <xdr:colOff>28575</xdr:colOff>
      <xdr:row>55</xdr:row>
      <xdr:rowOff>22682</xdr:rowOff>
    </xdr:to>
    <xdr:cxnSp macro="">
      <xdr:nvCxnSpPr>
        <xdr:cNvPr id="355" name="直線コネクタ 354"/>
        <xdr:cNvCxnSpPr/>
      </xdr:nvCxnSpPr>
      <xdr:spPr>
        <a:xfrm>
          <a:off x="8750300" y="8859165"/>
          <a:ext cx="889000" cy="59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113652</xdr:rowOff>
    </xdr:from>
    <xdr:to>
      <xdr:col>14</xdr:col>
      <xdr:colOff>79375</xdr:colOff>
      <xdr:row>55</xdr:row>
      <xdr:rowOff>43802</xdr:rowOff>
    </xdr:to>
    <xdr:sp macro="" textlink="">
      <xdr:nvSpPr>
        <xdr:cNvPr id="356" name="フローチャート : 判断 355"/>
        <xdr:cNvSpPr/>
      </xdr:nvSpPr>
      <xdr:spPr>
        <a:xfrm>
          <a:off x="9588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60329</xdr:rowOff>
    </xdr:from>
    <xdr:ext cx="534377" cy="259045"/>
    <xdr:sp macro="" textlink="">
      <xdr:nvSpPr>
        <xdr:cNvPr id="357" name="テキスト ボックス 356"/>
        <xdr:cNvSpPr txBox="1"/>
      </xdr:nvSpPr>
      <xdr:spPr>
        <a:xfrm>
          <a:off x="9372111" y="914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58,051</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115215</xdr:rowOff>
    </xdr:from>
    <xdr:to>
      <xdr:col>12</xdr:col>
      <xdr:colOff>511175</xdr:colOff>
      <xdr:row>52</xdr:row>
      <xdr:rowOff>116256</xdr:rowOff>
    </xdr:to>
    <xdr:cxnSp macro="">
      <xdr:nvCxnSpPr>
        <xdr:cNvPr id="358" name="直線コネクタ 357"/>
        <xdr:cNvCxnSpPr/>
      </xdr:nvCxnSpPr>
      <xdr:spPr>
        <a:xfrm flipV="1">
          <a:off x="7861300" y="8859165"/>
          <a:ext cx="889000" cy="17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170117</xdr:rowOff>
    </xdr:from>
    <xdr:to>
      <xdr:col>12</xdr:col>
      <xdr:colOff>561975</xdr:colOff>
      <xdr:row>55</xdr:row>
      <xdr:rowOff>100267</xdr:rowOff>
    </xdr:to>
    <xdr:sp macro="" textlink="">
      <xdr:nvSpPr>
        <xdr:cNvPr id="359" name="フローチャート : 判断 358"/>
        <xdr:cNvSpPr/>
      </xdr:nvSpPr>
      <xdr:spPr>
        <a:xfrm>
          <a:off x="8699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91394</xdr:rowOff>
    </xdr:from>
    <xdr:ext cx="534377" cy="259045"/>
    <xdr:sp macro="" textlink="">
      <xdr:nvSpPr>
        <xdr:cNvPr id="360" name="テキスト ボックス 359"/>
        <xdr:cNvSpPr txBox="1"/>
      </xdr:nvSpPr>
      <xdr:spPr>
        <a:xfrm>
          <a:off x="8483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10</xdr:col>
      <xdr:colOff>104775</xdr:colOff>
      <xdr:row>52</xdr:row>
      <xdr:rowOff>116256</xdr:rowOff>
    </xdr:from>
    <xdr:to>
      <xdr:col>11</xdr:col>
      <xdr:colOff>307975</xdr:colOff>
      <xdr:row>54</xdr:row>
      <xdr:rowOff>88214</xdr:rowOff>
    </xdr:to>
    <xdr:cxnSp macro="">
      <xdr:nvCxnSpPr>
        <xdr:cNvPr id="361" name="直線コネクタ 360"/>
        <xdr:cNvCxnSpPr/>
      </xdr:nvCxnSpPr>
      <xdr:spPr>
        <a:xfrm flipV="1">
          <a:off x="6972300" y="9031656"/>
          <a:ext cx="889000" cy="3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33782</xdr:rowOff>
    </xdr:from>
    <xdr:to>
      <xdr:col>11</xdr:col>
      <xdr:colOff>358775</xdr:colOff>
      <xdr:row>55</xdr:row>
      <xdr:rowOff>135382</xdr:rowOff>
    </xdr:to>
    <xdr:sp macro="" textlink="">
      <xdr:nvSpPr>
        <xdr:cNvPr id="362" name="フローチャート : 判断 361"/>
        <xdr:cNvSpPr/>
      </xdr:nvSpPr>
      <xdr:spPr>
        <a:xfrm>
          <a:off x="7810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126509</xdr:rowOff>
    </xdr:from>
    <xdr:ext cx="534377" cy="259045"/>
    <xdr:sp macro="" textlink="">
      <xdr:nvSpPr>
        <xdr:cNvPr id="363" name="テキスト ボックス 362"/>
        <xdr:cNvSpPr txBox="1"/>
      </xdr:nvSpPr>
      <xdr:spPr>
        <a:xfrm>
          <a:off x="7594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127089</xdr:rowOff>
    </xdr:from>
    <xdr:to>
      <xdr:col>10</xdr:col>
      <xdr:colOff>155575</xdr:colOff>
      <xdr:row>56</xdr:row>
      <xdr:rowOff>57239</xdr:rowOff>
    </xdr:to>
    <xdr:sp macro="" textlink="">
      <xdr:nvSpPr>
        <xdr:cNvPr id="364" name="フローチャート : 判断 363"/>
        <xdr:cNvSpPr/>
      </xdr:nvSpPr>
      <xdr:spPr>
        <a:xfrm>
          <a:off x="6921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48366</xdr:rowOff>
    </xdr:from>
    <xdr:ext cx="534377" cy="259045"/>
    <xdr:sp macro="" textlink="">
      <xdr:nvSpPr>
        <xdr:cNvPr id="365" name="テキスト ボックス 364"/>
        <xdr:cNvSpPr txBox="1"/>
      </xdr:nvSpPr>
      <xdr:spPr>
        <a:xfrm>
          <a:off x="6705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117615</xdr:rowOff>
    </xdr:from>
    <xdr:to>
      <xdr:col>15</xdr:col>
      <xdr:colOff>231775</xdr:colOff>
      <xdr:row>54</xdr:row>
      <xdr:rowOff>47765</xdr:rowOff>
    </xdr:to>
    <xdr:sp macro="" textlink="">
      <xdr:nvSpPr>
        <xdr:cNvPr id="371" name="円/楕円 370"/>
        <xdr:cNvSpPr/>
      </xdr:nvSpPr>
      <xdr:spPr>
        <a:xfrm>
          <a:off x="10426700" y="920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140492</xdr:rowOff>
    </xdr:from>
    <xdr:ext cx="534377" cy="259045"/>
    <xdr:sp macro="" textlink="">
      <xdr:nvSpPr>
        <xdr:cNvPr id="372" name="普通建設事業費該当値テキスト"/>
        <xdr:cNvSpPr txBox="1"/>
      </xdr:nvSpPr>
      <xdr:spPr>
        <a:xfrm>
          <a:off x="10528300" y="905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71,239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143332</xdr:rowOff>
    </xdr:from>
    <xdr:to>
      <xdr:col>14</xdr:col>
      <xdr:colOff>79375</xdr:colOff>
      <xdr:row>55</xdr:row>
      <xdr:rowOff>73482</xdr:rowOff>
    </xdr:to>
    <xdr:sp macro="" textlink="">
      <xdr:nvSpPr>
        <xdr:cNvPr id="373" name="円/楕円 372"/>
        <xdr:cNvSpPr/>
      </xdr:nvSpPr>
      <xdr:spPr>
        <a:xfrm>
          <a:off x="9588500" y="940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64609</xdr:rowOff>
    </xdr:from>
    <xdr:ext cx="534377" cy="259045"/>
    <xdr:sp macro="" textlink="">
      <xdr:nvSpPr>
        <xdr:cNvPr id="374" name="テキスト ボックス 373"/>
        <xdr:cNvSpPr txBox="1"/>
      </xdr:nvSpPr>
      <xdr:spPr>
        <a:xfrm>
          <a:off x="9372111" y="949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55,714</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64415</xdr:rowOff>
    </xdr:from>
    <xdr:to>
      <xdr:col>12</xdr:col>
      <xdr:colOff>561975</xdr:colOff>
      <xdr:row>51</xdr:row>
      <xdr:rowOff>166015</xdr:rowOff>
    </xdr:to>
    <xdr:sp macro="" textlink="">
      <xdr:nvSpPr>
        <xdr:cNvPr id="375" name="円/楕円 374"/>
        <xdr:cNvSpPr/>
      </xdr:nvSpPr>
      <xdr:spPr>
        <a:xfrm>
          <a:off x="8699500" y="880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11092</xdr:rowOff>
    </xdr:from>
    <xdr:ext cx="599010" cy="259045"/>
    <xdr:sp macro="" textlink="">
      <xdr:nvSpPr>
        <xdr:cNvPr id="376" name="テキスト ボックス 375"/>
        <xdr:cNvSpPr txBox="1"/>
      </xdr:nvSpPr>
      <xdr:spPr>
        <a:xfrm>
          <a:off x="8450794" y="8583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102,428</a:t>
          </a:r>
          <a:endParaRPr kumimoji="1" lang="ja-JP" altLang="en-US" sz="1000" b="1">
            <a:solidFill>
              <a:srgbClr val="FF0000"/>
            </a:solidFill>
            <a:latin typeface="ＭＳ Ｐゴシック"/>
          </a:endParaRPr>
        </a:p>
      </xdr:txBody>
    </xdr:sp>
    <xdr:clientData/>
  </xdr:oneCellAnchor>
  <xdr:twoCellAnchor>
    <xdr:from>
      <xdr:col>11</xdr:col>
      <xdr:colOff>257175</xdr:colOff>
      <xdr:row>52</xdr:row>
      <xdr:rowOff>65456</xdr:rowOff>
    </xdr:from>
    <xdr:to>
      <xdr:col>11</xdr:col>
      <xdr:colOff>358775</xdr:colOff>
      <xdr:row>52</xdr:row>
      <xdr:rowOff>167056</xdr:rowOff>
    </xdr:to>
    <xdr:sp macro="" textlink="">
      <xdr:nvSpPr>
        <xdr:cNvPr id="377" name="円/楕円 376"/>
        <xdr:cNvSpPr/>
      </xdr:nvSpPr>
      <xdr:spPr>
        <a:xfrm>
          <a:off x="7810500" y="898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51</xdr:row>
      <xdr:rowOff>12133</xdr:rowOff>
    </xdr:from>
    <xdr:ext cx="534377" cy="259045"/>
    <xdr:sp macro="" textlink="">
      <xdr:nvSpPr>
        <xdr:cNvPr id="378" name="テキスト ボックス 377"/>
        <xdr:cNvSpPr txBox="1"/>
      </xdr:nvSpPr>
      <xdr:spPr>
        <a:xfrm>
          <a:off x="7594111" y="875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88,846</a:t>
          </a:r>
          <a:endParaRPr kumimoji="1" lang="ja-JP" altLang="en-US" sz="1000" b="1">
            <a:solidFill>
              <a:srgbClr val="FF0000"/>
            </a:solidFill>
            <a:latin typeface="ＭＳ Ｐゴシック"/>
          </a:endParaRPr>
        </a:p>
      </xdr:txBody>
    </xdr:sp>
    <xdr:clientData/>
  </xdr:oneCellAnchor>
  <xdr:twoCellAnchor>
    <xdr:from>
      <xdr:col>10</xdr:col>
      <xdr:colOff>53975</xdr:colOff>
      <xdr:row>54</xdr:row>
      <xdr:rowOff>37414</xdr:rowOff>
    </xdr:from>
    <xdr:to>
      <xdr:col>10</xdr:col>
      <xdr:colOff>155575</xdr:colOff>
      <xdr:row>54</xdr:row>
      <xdr:rowOff>139014</xdr:rowOff>
    </xdr:to>
    <xdr:sp macro="" textlink="">
      <xdr:nvSpPr>
        <xdr:cNvPr id="379" name="円/楕円 378"/>
        <xdr:cNvSpPr/>
      </xdr:nvSpPr>
      <xdr:spPr>
        <a:xfrm>
          <a:off x="6921500" y="92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52</xdr:row>
      <xdr:rowOff>155541</xdr:rowOff>
    </xdr:from>
    <xdr:ext cx="534377" cy="259045"/>
    <xdr:sp macro="" textlink="">
      <xdr:nvSpPr>
        <xdr:cNvPr id="380" name="テキスト ボックス 379"/>
        <xdr:cNvSpPr txBox="1"/>
      </xdr:nvSpPr>
      <xdr:spPr>
        <a:xfrm>
          <a:off x="6705111" y="907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133680</xdr:rowOff>
    </xdr:from>
    <xdr:to>
      <xdr:col>15</xdr:col>
      <xdr:colOff>180340</xdr:colOff>
      <xdr:row>79</xdr:row>
      <xdr:rowOff>26200</xdr:rowOff>
    </xdr:to>
    <xdr:cxnSp macro="">
      <xdr:nvCxnSpPr>
        <xdr:cNvPr id="404" name="直線コネクタ 403"/>
        <xdr:cNvCxnSpPr/>
      </xdr:nvCxnSpPr>
      <xdr:spPr>
        <a:xfrm flipV="1">
          <a:off x="10475595" y="11963730"/>
          <a:ext cx="1270" cy="1607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30027</xdr:rowOff>
    </xdr:from>
    <xdr:ext cx="378565" cy="259045"/>
    <xdr:sp macro="" textlink="">
      <xdr:nvSpPr>
        <xdr:cNvPr id="405" name="普通建設事業費 （ うち新規整備　）最小値テキスト"/>
        <xdr:cNvSpPr txBox="1"/>
      </xdr:nvSpPr>
      <xdr:spPr>
        <a:xfrm>
          <a:off x="10528300" y="1357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15</xdr:col>
      <xdr:colOff>92075</xdr:colOff>
      <xdr:row>79</xdr:row>
      <xdr:rowOff>26200</xdr:rowOff>
    </xdr:from>
    <xdr:to>
      <xdr:col>15</xdr:col>
      <xdr:colOff>269875</xdr:colOff>
      <xdr:row>79</xdr:row>
      <xdr:rowOff>26200</xdr:rowOff>
    </xdr:to>
    <xdr:cxnSp macro="">
      <xdr:nvCxnSpPr>
        <xdr:cNvPr id="406" name="直線コネクタ 405"/>
        <xdr:cNvCxnSpPr/>
      </xdr:nvCxnSpPr>
      <xdr:spPr>
        <a:xfrm>
          <a:off x="10388600" y="13570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80357</xdr:rowOff>
    </xdr:from>
    <xdr:ext cx="534377" cy="259045"/>
    <xdr:sp macro="" textlink="">
      <xdr:nvSpPr>
        <xdr:cNvPr id="407" name="普通建設事業費 （ うち新規整備　）最大値テキスト"/>
        <xdr:cNvSpPr txBox="1"/>
      </xdr:nvSpPr>
      <xdr:spPr>
        <a:xfrm>
          <a:off x="10528300" y="1173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42,658</a:t>
          </a:r>
          <a:endParaRPr kumimoji="1" lang="ja-JP" altLang="en-US" sz="1000" b="1">
            <a:latin typeface="ＭＳ Ｐゴシック"/>
          </a:endParaRPr>
        </a:p>
      </xdr:txBody>
    </xdr:sp>
    <xdr:clientData/>
  </xdr:oneCellAnchor>
  <xdr:twoCellAnchor>
    <xdr:from>
      <xdr:col>15</xdr:col>
      <xdr:colOff>92075</xdr:colOff>
      <xdr:row>69</xdr:row>
      <xdr:rowOff>133680</xdr:rowOff>
    </xdr:from>
    <xdr:to>
      <xdr:col>15</xdr:col>
      <xdr:colOff>269875</xdr:colOff>
      <xdr:row>69</xdr:row>
      <xdr:rowOff>133680</xdr:rowOff>
    </xdr:to>
    <xdr:cxnSp macro="">
      <xdr:nvCxnSpPr>
        <xdr:cNvPr id="408" name="直線コネクタ 407"/>
        <xdr:cNvCxnSpPr/>
      </xdr:nvCxnSpPr>
      <xdr:spPr>
        <a:xfrm>
          <a:off x="10388600" y="1196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105296</xdr:rowOff>
    </xdr:from>
    <xdr:to>
      <xdr:col>15</xdr:col>
      <xdr:colOff>180975</xdr:colOff>
      <xdr:row>78</xdr:row>
      <xdr:rowOff>16904</xdr:rowOff>
    </xdr:to>
    <xdr:cxnSp macro="">
      <xdr:nvCxnSpPr>
        <xdr:cNvPr id="409" name="直線コネクタ 408"/>
        <xdr:cNvCxnSpPr/>
      </xdr:nvCxnSpPr>
      <xdr:spPr>
        <a:xfrm>
          <a:off x="9639300" y="12621146"/>
          <a:ext cx="838200" cy="76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38968</xdr:rowOff>
    </xdr:from>
    <xdr:ext cx="534377" cy="259045"/>
    <xdr:sp macro="" textlink="">
      <xdr:nvSpPr>
        <xdr:cNvPr id="410" name="普通建設事業費 （ うち新規整備　）平均値テキスト"/>
        <xdr:cNvSpPr txBox="1"/>
      </xdr:nvSpPr>
      <xdr:spPr>
        <a:xfrm>
          <a:off x="10528300" y="12726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17,411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16091</xdr:rowOff>
    </xdr:from>
    <xdr:to>
      <xdr:col>15</xdr:col>
      <xdr:colOff>231775</xdr:colOff>
      <xdr:row>75</xdr:row>
      <xdr:rowOff>117691</xdr:rowOff>
    </xdr:to>
    <xdr:sp macro="" textlink="">
      <xdr:nvSpPr>
        <xdr:cNvPr id="411" name="フローチャート : 判断 410"/>
        <xdr:cNvSpPr/>
      </xdr:nvSpPr>
      <xdr:spPr>
        <a:xfrm>
          <a:off x="104267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71</xdr:row>
      <xdr:rowOff>129604</xdr:rowOff>
    </xdr:from>
    <xdr:to>
      <xdr:col>14</xdr:col>
      <xdr:colOff>28575</xdr:colOff>
      <xdr:row>73</xdr:row>
      <xdr:rowOff>105296</xdr:rowOff>
    </xdr:to>
    <xdr:cxnSp macro="">
      <xdr:nvCxnSpPr>
        <xdr:cNvPr id="412" name="直線コネクタ 411"/>
        <xdr:cNvCxnSpPr/>
      </xdr:nvCxnSpPr>
      <xdr:spPr>
        <a:xfrm>
          <a:off x="8750300" y="12302554"/>
          <a:ext cx="889000" cy="3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166624</xdr:rowOff>
    </xdr:from>
    <xdr:to>
      <xdr:col>14</xdr:col>
      <xdr:colOff>79375</xdr:colOff>
      <xdr:row>74</xdr:row>
      <xdr:rowOff>96774</xdr:rowOff>
    </xdr:to>
    <xdr:sp macro="" textlink="">
      <xdr:nvSpPr>
        <xdr:cNvPr id="413" name="フローチャート : 判断 412"/>
        <xdr:cNvSpPr/>
      </xdr:nvSpPr>
      <xdr:spPr>
        <a:xfrm>
          <a:off x="9588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87901</xdr:rowOff>
    </xdr:from>
    <xdr:ext cx="534377" cy="259045"/>
    <xdr:sp macro="" textlink="">
      <xdr:nvSpPr>
        <xdr:cNvPr id="414" name="テキスト ボックス 413"/>
        <xdr:cNvSpPr txBox="1"/>
      </xdr:nvSpPr>
      <xdr:spPr>
        <a:xfrm>
          <a:off x="9372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22,460</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40894</xdr:rowOff>
    </xdr:from>
    <xdr:to>
      <xdr:col>12</xdr:col>
      <xdr:colOff>561975</xdr:colOff>
      <xdr:row>74</xdr:row>
      <xdr:rowOff>142494</xdr:rowOff>
    </xdr:to>
    <xdr:sp macro="" textlink="">
      <xdr:nvSpPr>
        <xdr:cNvPr id="415" name="フローチャート : 判断 414"/>
        <xdr:cNvSpPr/>
      </xdr:nvSpPr>
      <xdr:spPr>
        <a:xfrm>
          <a:off x="8699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133621</xdr:rowOff>
    </xdr:from>
    <xdr:ext cx="534377" cy="259045"/>
    <xdr:sp macro="" textlink="">
      <xdr:nvSpPr>
        <xdr:cNvPr id="416" name="テキスト ボックス 415"/>
        <xdr:cNvSpPr txBox="1"/>
      </xdr:nvSpPr>
      <xdr:spPr>
        <a:xfrm>
          <a:off x="8483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137554</xdr:rowOff>
    </xdr:from>
    <xdr:to>
      <xdr:col>15</xdr:col>
      <xdr:colOff>231775</xdr:colOff>
      <xdr:row>78</xdr:row>
      <xdr:rowOff>67704</xdr:rowOff>
    </xdr:to>
    <xdr:sp macro="" textlink="">
      <xdr:nvSpPr>
        <xdr:cNvPr id="422" name="円/楕円 421"/>
        <xdr:cNvSpPr/>
      </xdr:nvSpPr>
      <xdr:spPr>
        <a:xfrm>
          <a:off x="10426700" y="1333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115981</xdr:rowOff>
    </xdr:from>
    <xdr:ext cx="469744" cy="259045"/>
    <xdr:sp macro="" textlink="">
      <xdr:nvSpPr>
        <xdr:cNvPr id="423" name="普通建設事業費 （ うち新規整備　）該当値テキスト"/>
        <xdr:cNvSpPr txBox="1"/>
      </xdr:nvSpPr>
      <xdr:spPr>
        <a:xfrm>
          <a:off x="10528300" y="133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13</xdr:col>
      <xdr:colOff>663575</xdr:colOff>
      <xdr:row>73</xdr:row>
      <xdr:rowOff>54496</xdr:rowOff>
    </xdr:from>
    <xdr:to>
      <xdr:col>14</xdr:col>
      <xdr:colOff>79375</xdr:colOff>
      <xdr:row>73</xdr:row>
      <xdr:rowOff>156096</xdr:rowOff>
    </xdr:to>
    <xdr:sp macro="" textlink="">
      <xdr:nvSpPr>
        <xdr:cNvPr id="424" name="円/楕円 423"/>
        <xdr:cNvSpPr/>
      </xdr:nvSpPr>
      <xdr:spPr>
        <a:xfrm>
          <a:off x="9588500" y="1257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1173</xdr:rowOff>
    </xdr:from>
    <xdr:ext cx="534377" cy="259045"/>
    <xdr:sp macro="" textlink="">
      <xdr:nvSpPr>
        <xdr:cNvPr id="425" name="テキスト ボックス 424"/>
        <xdr:cNvSpPr txBox="1"/>
      </xdr:nvSpPr>
      <xdr:spPr>
        <a:xfrm>
          <a:off x="9372111" y="1234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25,403</a:t>
          </a:r>
          <a:endParaRPr kumimoji="1" lang="ja-JP" altLang="en-US" sz="1000" b="1">
            <a:solidFill>
              <a:srgbClr val="FF0000"/>
            </a:solidFill>
            <a:latin typeface="ＭＳ Ｐゴシック"/>
          </a:endParaRPr>
        </a:p>
      </xdr:txBody>
    </xdr:sp>
    <xdr:clientData/>
  </xdr:oneCellAnchor>
  <xdr:twoCellAnchor>
    <xdr:from>
      <xdr:col>12</xdr:col>
      <xdr:colOff>460375</xdr:colOff>
      <xdr:row>71</xdr:row>
      <xdr:rowOff>78804</xdr:rowOff>
    </xdr:from>
    <xdr:to>
      <xdr:col>12</xdr:col>
      <xdr:colOff>561975</xdr:colOff>
      <xdr:row>72</xdr:row>
      <xdr:rowOff>8954</xdr:rowOff>
    </xdr:to>
    <xdr:sp macro="" textlink="">
      <xdr:nvSpPr>
        <xdr:cNvPr id="426" name="円/楕円 425"/>
        <xdr:cNvSpPr/>
      </xdr:nvSpPr>
      <xdr:spPr>
        <a:xfrm>
          <a:off x="8699500" y="1225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70</xdr:row>
      <xdr:rowOff>25481</xdr:rowOff>
    </xdr:from>
    <xdr:ext cx="534377" cy="259045"/>
    <xdr:sp macro="" textlink="">
      <xdr:nvSpPr>
        <xdr:cNvPr id="427" name="テキスト ボックス 426"/>
        <xdr:cNvSpPr txBox="1"/>
      </xdr:nvSpPr>
      <xdr:spPr>
        <a:xfrm>
          <a:off x="8483111" y="1202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29,889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1" name="テキスト ボックス 44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43" name="テキスト ボックス 44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5" name="テキスト ボックス 44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7" name="テキスト ボックス 446"/>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37401</xdr:rowOff>
    </xdr:from>
    <xdr:to>
      <xdr:col>15</xdr:col>
      <xdr:colOff>180340</xdr:colOff>
      <xdr:row>97</xdr:row>
      <xdr:rowOff>145780</xdr:rowOff>
    </xdr:to>
    <xdr:cxnSp macro="">
      <xdr:nvCxnSpPr>
        <xdr:cNvPr id="449" name="直線コネクタ 448"/>
        <xdr:cNvCxnSpPr/>
      </xdr:nvCxnSpPr>
      <xdr:spPr>
        <a:xfrm flipV="1">
          <a:off x="10475595" y="15467901"/>
          <a:ext cx="1270" cy="1308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149607</xdr:rowOff>
    </xdr:from>
    <xdr:ext cx="469744" cy="259045"/>
    <xdr:sp macro="" textlink="">
      <xdr:nvSpPr>
        <xdr:cNvPr id="450" name="普通建設事業費 （ うち更新整備　）最小値テキスト"/>
        <xdr:cNvSpPr txBox="1"/>
      </xdr:nvSpPr>
      <xdr:spPr>
        <a:xfrm>
          <a:off x="10528300" y="1678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7,234</a:t>
          </a:r>
          <a:endParaRPr kumimoji="1" lang="ja-JP" altLang="en-US" sz="1000" b="1">
            <a:latin typeface="ＭＳ Ｐゴシック"/>
          </a:endParaRPr>
        </a:p>
      </xdr:txBody>
    </xdr:sp>
    <xdr:clientData/>
  </xdr:oneCellAnchor>
  <xdr:twoCellAnchor>
    <xdr:from>
      <xdr:col>15</xdr:col>
      <xdr:colOff>92075</xdr:colOff>
      <xdr:row>97</xdr:row>
      <xdr:rowOff>145780</xdr:rowOff>
    </xdr:from>
    <xdr:to>
      <xdr:col>15</xdr:col>
      <xdr:colOff>269875</xdr:colOff>
      <xdr:row>97</xdr:row>
      <xdr:rowOff>145780</xdr:rowOff>
    </xdr:to>
    <xdr:cxnSp macro="">
      <xdr:nvCxnSpPr>
        <xdr:cNvPr id="451" name="直線コネクタ 450"/>
        <xdr:cNvCxnSpPr/>
      </xdr:nvCxnSpPr>
      <xdr:spPr>
        <a:xfrm>
          <a:off x="10388600" y="1677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155528</xdr:rowOff>
    </xdr:from>
    <xdr:ext cx="534377" cy="259045"/>
    <xdr:sp macro="" textlink="">
      <xdr:nvSpPr>
        <xdr:cNvPr id="452" name="普通建設事業費 （ うち更新整備　）最大値テキスト"/>
        <xdr:cNvSpPr txBox="1"/>
      </xdr:nvSpPr>
      <xdr:spPr>
        <a:xfrm>
          <a:off x="10528300" y="15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64,475</a:t>
          </a:r>
          <a:endParaRPr kumimoji="1" lang="ja-JP" altLang="en-US" sz="1000" b="1">
            <a:latin typeface="ＭＳ Ｐゴシック"/>
          </a:endParaRPr>
        </a:p>
      </xdr:txBody>
    </xdr:sp>
    <xdr:clientData/>
  </xdr:oneCellAnchor>
  <xdr:twoCellAnchor>
    <xdr:from>
      <xdr:col>15</xdr:col>
      <xdr:colOff>92075</xdr:colOff>
      <xdr:row>90</xdr:row>
      <xdr:rowOff>37401</xdr:rowOff>
    </xdr:from>
    <xdr:to>
      <xdr:col>15</xdr:col>
      <xdr:colOff>269875</xdr:colOff>
      <xdr:row>90</xdr:row>
      <xdr:rowOff>37401</xdr:rowOff>
    </xdr:to>
    <xdr:cxnSp macro="">
      <xdr:nvCxnSpPr>
        <xdr:cNvPr id="453" name="直線コネクタ 452"/>
        <xdr:cNvCxnSpPr/>
      </xdr:nvCxnSpPr>
      <xdr:spPr>
        <a:xfrm>
          <a:off x="10388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76995</xdr:rowOff>
    </xdr:from>
    <xdr:to>
      <xdr:col>15</xdr:col>
      <xdr:colOff>180975</xdr:colOff>
      <xdr:row>96</xdr:row>
      <xdr:rowOff>117435</xdr:rowOff>
    </xdr:to>
    <xdr:cxnSp macro="">
      <xdr:nvCxnSpPr>
        <xdr:cNvPr id="454" name="直線コネクタ 453"/>
        <xdr:cNvCxnSpPr/>
      </xdr:nvCxnSpPr>
      <xdr:spPr>
        <a:xfrm flipV="1">
          <a:off x="9639300" y="15850395"/>
          <a:ext cx="838200" cy="72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43483</xdr:rowOff>
    </xdr:from>
    <xdr:ext cx="534377" cy="259045"/>
    <xdr:sp macro="" textlink="">
      <xdr:nvSpPr>
        <xdr:cNvPr id="455" name="普通建設事業費 （ うち更新整備　）平均値テキスト"/>
        <xdr:cNvSpPr txBox="1"/>
      </xdr:nvSpPr>
      <xdr:spPr>
        <a:xfrm>
          <a:off x="10528300" y="16159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31,043</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65056</xdr:rowOff>
    </xdr:from>
    <xdr:to>
      <xdr:col>15</xdr:col>
      <xdr:colOff>231775</xdr:colOff>
      <xdr:row>94</xdr:row>
      <xdr:rowOff>166656</xdr:rowOff>
    </xdr:to>
    <xdr:sp macro="" textlink="">
      <xdr:nvSpPr>
        <xdr:cNvPr id="456" name="フローチャート : 判断 455"/>
        <xdr:cNvSpPr/>
      </xdr:nvSpPr>
      <xdr:spPr>
        <a:xfrm>
          <a:off x="10426700" y="1618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91</xdr:row>
      <xdr:rowOff>32852</xdr:rowOff>
    </xdr:from>
    <xdr:to>
      <xdr:col>14</xdr:col>
      <xdr:colOff>28575</xdr:colOff>
      <xdr:row>96</xdr:row>
      <xdr:rowOff>117435</xdr:rowOff>
    </xdr:to>
    <xdr:cxnSp macro="">
      <xdr:nvCxnSpPr>
        <xdr:cNvPr id="457" name="直線コネクタ 456"/>
        <xdr:cNvCxnSpPr/>
      </xdr:nvCxnSpPr>
      <xdr:spPr>
        <a:xfrm>
          <a:off x="8750300" y="15634802"/>
          <a:ext cx="889000" cy="9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90021</xdr:rowOff>
    </xdr:from>
    <xdr:to>
      <xdr:col>14</xdr:col>
      <xdr:colOff>79375</xdr:colOff>
      <xdr:row>96</xdr:row>
      <xdr:rowOff>20171</xdr:rowOff>
    </xdr:to>
    <xdr:sp macro="" textlink="">
      <xdr:nvSpPr>
        <xdr:cNvPr id="458" name="フローチャート : 判断 457"/>
        <xdr:cNvSpPr/>
      </xdr:nvSpPr>
      <xdr:spPr>
        <a:xfrm>
          <a:off x="9588500" y="163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36698</xdr:rowOff>
    </xdr:from>
    <xdr:ext cx="534377" cy="259045"/>
    <xdr:sp macro="" textlink="">
      <xdr:nvSpPr>
        <xdr:cNvPr id="459" name="テキスト ボックス 458"/>
        <xdr:cNvSpPr txBox="1"/>
      </xdr:nvSpPr>
      <xdr:spPr>
        <a:xfrm>
          <a:off x="9372111" y="1615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22,451</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114777</xdr:rowOff>
    </xdr:from>
    <xdr:to>
      <xdr:col>12</xdr:col>
      <xdr:colOff>561975</xdr:colOff>
      <xdr:row>96</xdr:row>
      <xdr:rowOff>44927</xdr:rowOff>
    </xdr:to>
    <xdr:sp macro="" textlink="">
      <xdr:nvSpPr>
        <xdr:cNvPr id="460" name="フローチャート : 判断 459"/>
        <xdr:cNvSpPr/>
      </xdr:nvSpPr>
      <xdr:spPr>
        <a:xfrm>
          <a:off x="8699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36054</xdr:rowOff>
    </xdr:from>
    <xdr:ext cx="534377" cy="259045"/>
    <xdr:sp macro="" textlink="">
      <xdr:nvSpPr>
        <xdr:cNvPr id="461" name="テキスト ボックス 460"/>
        <xdr:cNvSpPr txBox="1"/>
      </xdr:nvSpPr>
      <xdr:spPr>
        <a:xfrm>
          <a:off x="8483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92</xdr:row>
      <xdr:rowOff>26195</xdr:rowOff>
    </xdr:from>
    <xdr:to>
      <xdr:col>15</xdr:col>
      <xdr:colOff>231775</xdr:colOff>
      <xdr:row>92</xdr:row>
      <xdr:rowOff>127795</xdr:rowOff>
    </xdr:to>
    <xdr:sp macro="" textlink="">
      <xdr:nvSpPr>
        <xdr:cNvPr id="467" name="円/楕円 466"/>
        <xdr:cNvSpPr/>
      </xdr:nvSpPr>
      <xdr:spPr>
        <a:xfrm>
          <a:off x="10426700" y="1579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49072</xdr:rowOff>
    </xdr:from>
    <xdr:ext cx="534377" cy="259045"/>
    <xdr:sp macro="" textlink="">
      <xdr:nvSpPr>
        <xdr:cNvPr id="468" name="普通建設事業費 （ うち更新整備　）該当値テキスト"/>
        <xdr:cNvSpPr txBox="1"/>
      </xdr:nvSpPr>
      <xdr:spPr>
        <a:xfrm>
          <a:off x="10528300" y="156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47,743</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66635</xdr:rowOff>
    </xdr:from>
    <xdr:to>
      <xdr:col>14</xdr:col>
      <xdr:colOff>79375</xdr:colOff>
      <xdr:row>96</xdr:row>
      <xdr:rowOff>168235</xdr:rowOff>
    </xdr:to>
    <xdr:sp macro="" textlink="">
      <xdr:nvSpPr>
        <xdr:cNvPr id="469" name="円/楕円 468"/>
        <xdr:cNvSpPr/>
      </xdr:nvSpPr>
      <xdr:spPr>
        <a:xfrm>
          <a:off x="9588500" y="165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159362</xdr:rowOff>
    </xdr:from>
    <xdr:ext cx="534377" cy="259045"/>
    <xdr:sp macro="" textlink="">
      <xdr:nvSpPr>
        <xdr:cNvPr id="470" name="テキスト ボックス 469"/>
        <xdr:cNvSpPr txBox="1"/>
      </xdr:nvSpPr>
      <xdr:spPr>
        <a:xfrm>
          <a:off x="9372111" y="166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15,974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153502</xdr:rowOff>
    </xdr:from>
    <xdr:to>
      <xdr:col>12</xdr:col>
      <xdr:colOff>561975</xdr:colOff>
      <xdr:row>91</xdr:row>
      <xdr:rowOff>83652</xdr:rowOff>
    </xdr:to>
    <xdr:sp macro="" textlink="">
      <xdr:nvSpPr>
        <xdr:cNvPr id="471" name="円/楕円 470"/>
        <xdr:cNvSpPr/>
      </xdr:nvSpPr>
      <xdr:spPr>
        <a:xfrm>
          <a:off x="8699500" y="1558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89</xdr:row>
      <xdr:rowOff>100179</xdr:rowOff>
    </xdr:from>
    <xdr:ext cx="534377" cy="259045"/>
    <xdr:sp macro="" textlink="">
      <xdr:nvSpPr>
        <xdr:cNvPr id="472" name="テキスト ボックス 471"/>
        <xdr:cNvSpPr txBox="1"/>
      </xdr:nvSpPr>
      <xdr:spPr>
        <a:xfrm>
          <a:off x="8483111" y="153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57,174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6" name="テキスト ボックス 485"/>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8" name="テキスト ボックス 487"/>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90" name="テキスト ボックス 489"/>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98552</xdr:rowOff>
    </xdr:from>
    <xdr:to>
      <xdr:col>23</xdr:col>
      <xdr:colOff>516889</xdr:colOff>
      <xdr:row>39</xdr:row>
      <xdr:rowOff>44450</xdr:rowOff>
    </xdr:to>
    <xdr:cxnSp macro="">
      <xdr:nvCxnSpPr>
        <xdr:cNvPr id="496" name="直線コネクタ 495"/>
        <xdr:cNvCxnSpPr/>
      </xdr:nvCxnSpPr>
      <xdr:spPr>
        <a:xfrm flipV="1">
          <a:off x="16317595" y="5242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8" name="直線コネクタ 49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45229</xdr:rowOff>
    </xdr:from>
    <xdr:ext cx="534377" cy="259045"/>
    <xdr:sp macro="" textlink="">
      <xdr:nvSpPr>
        <xdr:cNvPr id="499" name="災害復旧事業費最大値テキスト"/>
        <xdr:cNvSpPr txBox="1"/>
      </xdr:nvSpPr>
      <xdr:spPr>
        <a:xfrm>
          <a:off x="16370300" y="501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30</xdr:row>
      <xdr:rowOff>98552</xdr:rowOff>
    </xdr:from>
    <xdr:to>
      <xdr:col>23</xdr:col>
      <xdr:colOff>606425</xdr:colOff>
      <xdr:row>30</xdr:row>
      <xdr:rowOff>98552</xdr:rowOff>
    </xdr:to>
    <xdr:cxnSp macro="">
      <xdr:nvCxnSpPr>
        <xdr:cNvPr id="500" name="直線コネクタ 499"/>
        <xdr:cNvCxnSpPr/>
      </xdr:nvCxnSpPr>
      <xdr:spPr>
        <a:xfrm>
          <a:off x="16230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10033</xdr:rowOff>
    </xdr:from>
    <xdr:to>
      <xdr:col>23</xdr:col>
      <xdr:colOff>517525</xdr:colOff>
      <xdr:row>39</xdr:row>
      <xdr:rowOff>17907</xdr:rowOff>
    </xdr:to>
    <xdr:cxnSp macro="">
      <xdr:nvCxnSpPr>
        <xdr:cNvPr id="501" name="直線コネクタ 500"/>
        <xdr:cNvCxnSpPr/>
      </xdr:nvCxnSpPr>
      <xdr:spPr>
        <a:xfrm>
          <a:off x="15481300" y="6696583"/>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22623</xdr:rowOff>
    </xdr:from>
    <xdr:ext cx="469744" cy="259045"/>
    <xdr:sp macro="" textlink="">
      <xdr:nvSpPr>
        <xdr:cNvPr id="502" name="災害復旧事業費平均値テキスト"/>
        <xdr:cNvSpPr txBox="1"/>
      </xdr:nvSpPr>
      <xdr:spPr>
        <a:xfrm>
          <a:off x="16370300" y="6194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171196</xdr:rowOff>
    </xdr:from>
    <xdr:to>
      <xdr:col>23</xdr:col>
      <xdr:colOff>568325</xdr:colOff>
      <xdr:row>37</xdr:row>
      <xdr:rowOff>101346</xdr:rowOff>
    </xdr:to>
    <xdr:sp macro="" textlink="">
      <xdr:nvSpPr>
        <xdr:cNvPr id="503" name="フローチャート : 判断 502"/>
        <xdr:cNvSpPr/>
      </xdr:nvSpPr>
      <xdr:spPr>
        <a:xfrm>
          <a:off x="16268700" y="6343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130048</xdr:rowOff>
    </xdr:from>
    <xdr:to>
      <xdr:col>22</xdr:col>
      <xdr:colOff>365125</xdr:colOff>
      <xdr:row>39</xdr:row>
      <xdr:rowOff>10033</xdr:rowOff>
    </xdr:to>
    <xdr:cxnSp macro="">
      <xdr:nvCxnSpPr>
        <xdr:cNvPr id="504" name="直線コネクタ 503"/>
        <xdr:cNvCxnSpPr/>
      </xdr:nvCxnSpPr>
      <xdr:spPr>
        <a:xfrm>
          <a:off x="14592300" y="664514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66294</xdr:rowOff>
    </xdr:from>
    <xdr:to>
      <xdr:col>22</xdr:col>
      <xdr:colOff>415925</xdr:colOff>
      <xdr:row>38</xdr:row>
      <xdr:rowOff>167894</xdr:rowOff>
    </xdr:to>
    <xdr:sp macro="" textlink="">
      <xdr:nvSpPr>
        <xdr:cNvPr id="505" name="フローチャート : 判断 504"/>
        <xdr:cNvSpPr/>
      </xdr:nvSpPr>
      <xdr:spPr>
        <a:xfrm>
          <a:off x="15430500" y="65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12971</xdr:rowOff>
    </xdr:from>
    <xdr:ext cx="378565" cy="259045"/>
    <xdr:sp macro="" textlink="">
      <xdr:nvSpPr>
        <xdr:cNvPr id="506" name="テキスト ボックス 505"/>
        <xdr:cNvSpPr txBox="1"/>
      </xdr:nvSpPr>
      <xdr:spPr>
        <a:xfrm>
          <a:off x="15292017" y="635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86233</xdr:rowOff>
    </xdr:from>
    <xdr:to>
      <xdr:col>21</xdr:col>
      <xdr:colOff>161925</xdr:colOff>
      <xdr:row>38</xdr:row>
      <xdr:rowOff>130048</xdr:rowOff>
    </xdr:to>
    <xdr:cxnSp macro="">
      <xdr:nvCxnSpPr>
        <xdr:cNvPr id="507" name="直線コネクタ 506"/>
        <xdr:cNvCxnSpPr/>
      </xdr:nvCxnSpPr>
      <xdr:spPr>
        <a:xfrm>
          <a:off x="13703300" y="660133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77851</xdr:rowOff>
    </xdr:from>
    <xdr:to>
      <xdr:col>21</xdr:col>
      <xdr:colOff>212725</xdr:colOff>
      <xdr:row>39</xdr:row>
      <xdr:rowOff>8001</xdr:rowOff>
    </xdr:to>
    <xdr:sp macro="" textlink="">
      <xdr:nvSpPr>
        <xdr:cNvPr id="508" name="フローチャート : 判断 507"/>
        <xdr:cNvSpPr/>
      </xdr:nvSpPr>
      <xdr:spPr>
        <a:xfrm>
          <a:off x="14541500" y="65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24528</xdr:rowOff>
    </xdr:from>
    <xdr:ext cx="378565" cy="259045"/>
    <xdr:sp macro="" textlink="">
      <xdr:nvSpPr>
        <xdr:cNvPr id="509" name="テキスト ボックス 508"/>
        <xdr:cNvSpPr txBox="1"/>
      </xdr:nvSpPr>
      <xdr:spPr>
        <a:xfrm>
          <a:off x="14403017" y="6368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9652</xdr:rowOff>
    </xdr:from>
    <xdr:to>
      <xdr:col>19</xdr:col>
      <xdr:colOff>644525</xdr:colOff>
      <xdr:row>38</xdr:row>
      <xdr:rowOff>86233</xdr:rowOff>
    </xdr:to>
    <xdr:cxnSp macro="">
      <xdr:nvCxnSpPr>
        <xdr:cNvPr id="510" name="直線コネクタ 509"/>
        <xdr:cNvCxnSpPr/>
      </xdr:nvCxnSpPr>
      <xdr:spPr>
        <a:xfrm>
          <a:off x="12814300" y="6353302"/>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75438</xdr:rowOff>
    </xdr:from>
    <xdr:to>
      <xdr:col>20</xdr:col>
      <xdr:colOff>9525</xdr:colOff>
      <xdr:row>39</xdr:row>
      <xdr:rowOff>5588</xdr:rowOff>
    </xdr:to>
    <xdr:sp macro="" textlink="">
      <xdr:nvSpPr>
        <xdr:cNvPr id="511" name="フローチャート : 判断 510"/>
        <xdr:cNvSpPr/>
      </xdr:nvSpPr>
      <xdr:spPr>
        <a:xfrm>
          <a:off x="13652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168165</xdr:rowOff>
    </xdr:from>
    <xdr:ext cx="378565" cy="259045"/>
    <xdr:sp macro="" textlink="">
      <xdr:nvSpPr>
        <xdr:cNvPr id="512" name="テキスト ボックス 511"/>
        <xdr:cNvSpPr txBox="1"/>
      </xdr:nvSpPr>
      <xdr:spPr>
        <a:xfrm>
          <a:off x="13514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11938</xdr:rowOff>
    </xdr:from>
    <xdr:to>
      <xdr:col>18</xdr:col>
      <xdr:colOff>492125</xdr:colOff>
      <xdr:row>38</xdr:row>
      <xdr:rowOff>113538</xdr:rowOff>
    </xdr:to>
    <xdr:sp macro="" textlink="">
      <xdr:nvSpPr>
        <xdr:cNvPr id="513" name="フローチャート : 判断 512"/>
        <xdr:cNvSpPr/>
      </xdr:nvSpPr>
      <xdr:spPr>
        <a:xfrm>
          <a:off x="12763500" y="652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104665</xdr:rowOff>
    </xdr:from>
    <xdr:ext cx="469744" cy="259045"/>
    <xdr:sp macro="" textlink="">
      <xdr:nvSpPr>
        <xdr:cNvPr id="514" name="テキスト ボックス 513"/>
        <xdr:cNvSpPr txBox="1"/>
      </xdr:nvSpPr>
      <xdr:spPr>
        <a:xfrm>
          <a:off x="12579427" y="661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138557</xdr:rowOff>
    </xdr:from>
    <xdr:to>
      <xdr:col>23</xdr:col>
      <xdr:colOff>568325</xdr:colOff>
      <xdr:row>39</xdr:row>
      <xdr:rowOff>68707</xdr:rowOff>
    </xdr:to>
    <xdr:sp macro="" textlink="">
      <xdr:nvSpPr>
        <xdr:cNvPr id="520" name="円/楕円 519"/>
        <xdr:cNvSpPr/>
      </xdr:nvSpPr>
      <xdr:spPr>
        <a:xfrm>
          <a:off x="16268700" y="66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53484</xdr:rowOff>
    </xdr:from>
    <xdr:ext cx="378565" cy="259045"/>
    <xdr:sp macro="" textlink="">
      <xdr:nvSpPr>
        <xdr:cNvPr id="521" name="災害復旧事業費該当値テキスト"/>
        <xdr:cNvSpPr txBox="1"/>
      </xdr:nvSpPr>
      <xdr:spPr>
        <a:xfrm>
          <a:off x="16370300" y="6568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130683</xdr:rowOff>
    </xdr:from>
    <xdr:to>
      <xdr:col>22</xdr:col>
      <xdr:colOff>415925</xdr:colOff>
      <xdr:row>39</xdr:row>
      <xdr:rowOff>60833</xdr:rowOff>
    </xdr:to>
    <xdr:sp macro="" textlink="">
      <xdr:nvSpPr>
        <xdr:cNvPr id="522" name="円/楕円 521"/>
        <xdr:cNvSpPr/>
      </xdr:nvSpPr>
      <xdr:spPr>
        <a:xfrm>
          <a:off x="15430500" y="664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51960</xdr:rowOff>
    </xdr:from>
    <xdr:ext cx="378565" cy="259045"/>
    <xdr:sp macro="" textlink="">
      <xdr:nvSpPr>
        <xdr:cNvPr id="523" name="テキスト ボックス 522"/>
        <xdr:cNvSpPr txBox="1"/>
      </xdr:nvSpPr>
      <xdr:spPr>
        <a:xfrm>
          <a:off x="15292017" y="673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79248</xdr:rowOff>
    </xdr:from>
    <xdr:to>
      <xdr:col>21</xdr:col>
      <xdr:colOff>212725</xdr:colOff>
      <xdr:row>39</xdr:row>
      <xdr:rowOff>9398</xdr:rowOff>
    </xdr:to>
    <xdr:sp macro="" textlink="">
      <xdr:nvSpPr>
        <xdr:cNvPr id="524" name="円/楕円 523"/>
        <xdr:cNvSpPr/>
      </xdr:nvSpPr>
      <xdr:spPr>
        <a:xfrm>
          <a:off x="14541500" y="659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525</xdr:rowOff>
    </xdr:from>
    <xdr:ext cx="378565" cy="259045"/>
    <xdr:sp macro="" textlink="">
      <xdr:nvSpPr>
        <xdr:cNvPr id="525" name="テキスト ボックス 524"/>
        <xdr:cNvSpPr txBox="1"/>
      </xdr:nvSpPr>
      <xdr:spPr>
        <a:xfrm>
          <a:off x="14403017" y="668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35433</xdr:rowOff>
    </xdr:from>
    <xdr:to>
      <xdr:col>20</xdr:col>
      <xdr:colOff>9525</xdr:colOff>
      <xdr:row>38</xdr:row>
      <xdr:rowOff>137033</xdr:rowOff>
    </xdr:to>
    <xdr:sp macro="" textlink="">
      <xdr:nvSpPr>
        <xdr:cNvPr id="526" name="円/楕円 525"/>
        <xdr:cNvSpPr/>
      </xdr:nvSpPr>
      <xdr:spPr>
        <a:xfrm>
          <a:off x="13652500" y="65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153560</xdr:rowOff>
    </xdr:from>
    <xdr:ext cx="469744" cy="259045"/>
    <xdr:sp macro="" textlink="">
      <xdr:nvSpPr>
        <xdr:cNvPr id="527" name="テキスト ボックス 526"/>
        <xdr:cNvSpPr txBox="1"/>
      </xdr:nvSpPr>
      <xdr:spPr>
        <a:xfrm>
          <a:off x="13468427" y="6325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130302</xdr:rowOff>
    </xdr:from>
    <xdr:to>
      <xdr:col>18</xdr:col>
      <xdr:colOff>492125</xdr:colOff>
      <xdr:row>37</xdr:row>
      <xdr:rowOff>60452</xdr:rowOff>
    </xdr:to>
    <xdr:sp macro="" textlink="">
      <xdr:nvSpPr>
        <xdr:cNvPr id="528" name="円/楕円 527"/>
        <xdr:cNvSpPr/>
      </xdr:nvSpPr>
      <xdr:spPr>
        <a:xfrm>
          <a:off x="12763500" y="63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76979</xdr:rowOff>
    </xdr:from>
    <xdr:ext cx="469744" cy="259045"/>
    <xdr:sp macro="" textlink="">
      <xdr:nvSpPr>
        <xdr:cNvPr id="529" name="テキスト ボックス 528"/>
        <xdr:cNvSpPr txBox="1"/>
      </xdr:nvSpPr>
      <xdr:spPr>
        <a:xfrm>
          <a:off x="12579427" y="60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90" name="直線コネクタ 58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91" name="テキスト ボックス 59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92" name="直線コネクタ 59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93" name="テキスト ボックス 59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4" name="直線コネクタ 59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5" name="テキスト ボックス 59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6" name="直線コネクタ 59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7" name="テキスト ボックス 59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122349</xdr:rowOff>
    </xdr:from>
    <xdr:to>
      <xdr:col>23</xdr:col>
      <xdr:colOff>516889</xdr:colOff>
      <xdr:row>78</xdr:row>
      <xdr:rowOff>108587</xdr:rowOff>
    </xdr:to>
    <xdr:cxnSp macro="">
      <xdr:nvCxnSpPr>
        <xdr:cNvPr id="601" name="直線コネクタ 600"/>
        <xdr:cNvCxnSpPr/>
      </xdr:nvCxnSpPr>
      <xdr:spPr>
        <a:xfrm flipV="1">
          <a:off x="16317595" y="12295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112414</xdr:rowOff>
    </xdr:from>
    <xdr:ext cx="534377" cy="259045"/>
    <xdr:sp macro="" textlink="">
      <xdr:nvSpPr>
        <xdr:cNvPr id="602" name="公債費最小値テキスト"/>
        <xdr:cNvSpPr txBox="1"/>
      </xdr:nvSpPr>
      <xdr:spPr>
        <a:xfrm>
          <a:off x="16370300" y="134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78</xdr:row>
      <xdr:rowOff>108587</xdr:rowOff>
    </xdr:from>
    <xdr:to>
      <xdr:col>23</xdr:col>
      <xdr:colOff>606425</xdr:colOff>
      <xdr:row>78</xdr:row>
      <xdr:rowOff>108587</xdr:rowOff>
    </xdr:to>
    <xdr:cxnSp macro="">
      <xdr:nvCxnSpPr>
        <xdr:cNvPr id="603" name="直線コネクタ 602"/>
        <xdr:cNvCxnSpPr/>
      </xdr:nvCxnSpPr>
      <xdr:spPr>
        <a:xfrm>
          <a:off x="16230600" y="13481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69026</xdr:rowOff>
    </xdr:from>
    <xdr:ext cx="534377" cy="259045"/>
    <xdr:sp macro="" textlink="">
      <xdr:nvSpPr>
        <xdr:cNvPr id="604" name="公債費最大値テキスト"/>
        <xdr:cNvSpPr txBox="1"/>
      </xdr:nvSpPr>
      <xdr:spPr>
        <a:xfrm>
          <a:off x="16370300" y="12070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71</xdr:row>
      <xdr:rowOff>122349</xdr:rowOff>
    </xdr:from>
    <xdr:to>
      <xdr:col>23</xdr:col>
      <xdr:colOff>606425</xdr:colOff>
      <xdr:row>71</xdr:row>
      <xdr:rowOff>122349</xdr:rowOff>
    </xdr:to>
    <xdr:cxnSp macro="">
      <xdr:nvCxnSpPr>
        <xdr:cNvPr id="605" name="直線コネクタ 604"/>
        <xdr:cNvCxnSpPr/>
      </xdr:nvCxnSpPr>
      <xdr:spPr>
        <a:xfrm>
          <a:off x="16230600" y="1229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100495</xdr:rowOff>
    </xdr:from>
    <xdr:to>
      <xdr:col>23</xdr:col>
      <xdr:colOff>517525</xdr:colOff>
      <xdr:row>74</xdr:row>
      <xdr:rowOff>16690</xdr:rowOff>
    </xdr:to>
    <xdr:cxnSp macro="">
      <xdr:nvCxnSpPr>
        <xdr:cNvPr id="606" name="直線コネクタ 605"/>
        <xdr:cNvCxnSpPr/>
      </xdr:nvCxnSpPr>
      <xdr:spPr>
        <a:xfrm flipV="1">
          <a:off x="15481300" y="12616345"/>
          <a:ext cx="838200" cy="8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668</xdr:rowOff>
    </xdr:from>
    <xdr:ext cx="534377" cy="259045"/>
    <xdr:sp macro="" textlink="">
      <xdr:nvSpPr>
        <xdr:cNvPr id="607" name="公債費平均値テキスト"/>
        <xdr:cNvSpPr txBox="1"/>
      </xdr:nvSpPr>
      <xdr:spPr>
        <a:xfrm>
          <a:off x="16370300" y="12859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22241</xdr:rowOff>
    </xdr:from>
    <xdr:to>
      <xdr:col>23</xdr:col>
      <xdr:colOff>568325</xdr:colOff>
      <xdr:row>75</xdr:row>
      <xdr:rowOff>123841</xdr:rowOff>
    </xdr:to>
    <xdr:sp macro="" textlink="">
      <xdr:nvSpPr>
        <xdr:cNvPr id="608" name="フローチャート : 判断 607"/>
        <xdr:cNvSpPr/>
      </xdr:nvSpPr>
      <xdr:spPr>
        <a:xfrm>
          <a:off x="162687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168755</xdr:rowOff>
    </xdr:from>
    <xdr:to>
      <xdr:col>22</xdr:col>
      <xdr:colOff>365125</xdr:colOff>
      <xdr:row>74</xdr:row>
      <xdr:rowOff>16690</xdr:rowOff>
    </xdr:to>
    <xdr:cxnSp macro="">
      <xdr:nvCxnSpPr>
        <xdr:cNvPr id="609" name="直線コネクタ 608"/>
        <xdr:cNvCxnSpPr/>
      </xdr:nvCxnSpPr>
      <xdr:spPr>
        <a:xfrm>
          <a:off x="14592300" y="12684605"/>
          <a:ext cx="889000" cy="19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158531</xdr:rowOff>
    </xdr:from>
    <xdr:to>
      <xdr:col>22</xdr:col>
      <xdr:colOff>415925</xdr:colOff>
      <xdr:row>76</xdr:row>
      <xdr:rowOff>88681</xdr:rowOff>
    </xdr:to>
    <xdr:sp macro="" textlink="">
      <xdr:nvSpPr>
        <xdr:cNvPr id="610" name="フローチャート : 判断 609"/>
        <xdr:cNvSpPr/>
      </xdr:nvSpPr>
      <xdr:spPr>
        <a:xfrm>
          <a:off x="15430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79808</xdr:rowOff>
    </xdr:from>
    <xdr:ext cx="534377" cy="259045"/>
    <xdr:sp macro="" textlink="">
      <xdr:nvSpPr>
        <xdr:cNvPr id="611" name="テキスト ボックス 610"/>
        <xdr:cNvSpPr txBox="1"/>
      </xdr:nvSpPr>
      <xdr:spPr>
        <a:xfrm>
          <a:off x="15214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39,454</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168755</xdr:rowOff>
    </xdr:from>
    <xdr:to>
      <xdr:col>21</xdr:col>
      <xdr:colOff>161925</xdr:colOff>
      <xdr:row>74</xdr:row>
      <xdr:rowOff>17262</xdr:rowOff>
    </xdr:to>
    <xdr:cxnSp macro="">
      <xdr:nvCxnSpPr>
        <xdr:cNvPr id="612" name="直線コネクタ 611"/>
        <xdr:cNvCxnSpPr/>
      </xdr:nvCxnSpPr>
      <xdr:spPr>
        <a:xfrm flipV="1">
          <a:off x="13703300" y="12684605"/>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8044</xdr:rowOff>
    </xdr:from>
    <xdr:to>
      <xdr:col>21</xdr:col>
      <xdr:colOff>212725</xdr:colOff>
      <xdr:row>76</xdr:row>
      <xdr:rowOff>109644</xdr:rowOff>
    </xdr:to>
    <xdr:sp macro="" textlink="">
      <xdr:nvSpPr>
        <xdr:cNvPr id="613" name="フローチャート : 判断 612"/>
        <xdr:cNvSpPr/>
      </xdr:nvSpPr>
      <xdr:spPr>
        <a:xfrm>
          <a:off x="14541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100771</xdr:rowOff>
    </xdr:from>
    <xdr:ext cx="534377" cy="259045"/>
    <xdr:sp macro="" textlink="">
      <xdr:nvSpPr>
        <xdr:cNvPr id="614" name="テキスト ボックス 613"/>
        <xdr:cNvSpPr txBox="1"/>
      </xdr:nvSpPr>
      <xdr:spPr>
        <a:xfrm>
          <a:off x="14325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17262</xdr:rowOff>
    </xdr:from>
    <xdr:to>
      <xdr:col>19</xdr:col>
      <xdr:colOff>644525</xdr:colOff>
      <xdr:row>74</xdr:row>
      <xdr:rowOff>37402</xdr:rowOff>
    </xdr:to>
    <xdr:cxnSp macro="">
      <xdr:nvCxnSpPr>
        <xdr:cNvPr id="615" name="直線コネクタ 614"/>
        <xdr:cNvCxnSpPr/>
      </xdr:nvCxnSpPr>
      <xdr:spPr>
        <a:xfrm flipV="1">
          <a:off x="12814300" y="12704562"/>
          <a:ext cx="889000" cy="2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166875</xdr:rowOff>
    </xdr:from>
    <xdr:to>
      <xdr:col>20</xdr:col>
      <xdr:colOff>9525</xdr:colOff>
      <xdr:row>76</xdr:row>
      <xdr:rowOff>97025</xdr:rowOff>
    </xdr:to>
    <xdr:sp macro="" textlink="">
      <xdr:nvSpPr>
        <xdr:cNvPr id="616" name="フローチャート : 判断 615"/>
        <xdr:cNvSpPr/>
      </xdr:nvSpPr>
      <xdr:spPr>
        <a:xfrm>
          <a:off x="13652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88152</xdr:rowOff>
    </xdr:from>
    <xdr:ext cx="534377" cy="259045"/>
    <xdr:sp macro="" textlink="">
      <xdr:nvSpPr>
        <xdr:cNvPr id="617" name="テキスト ボックス 616"/>
        <xdr:cNvSpPr txBox="1"/>
      </xdr:nvSpPr>
      <xdr:spPr>
        <a:xfrm>
          <a:off x="13436111" y="131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341</xdr:rowOff>
    </xdr:from>
    <xdr:to>
      <xdr:col>18</xdr:col>
      <xdr:colOff>492125</xdr:colOff>
      <xdr:row>76</xdr:row>
      <xdr:rowOff>101941</xdr:rowOff>
    </xdr:to>
    <xdr:sp macro="" textlink="">
      <xdr:nvSpPr>
        <xdr:cNvPr id="618" name="フローチャート : 判断 617"/>
        <xdr:cNvSpPr/>
      </xdr:nvSpPr>
      <xdr:spPr>
        <a:xfrm>
          <a:off x="12763500" y="1303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93068</xdr:rowOff>
    </xdr:from>
    <xdr:ext cx="534377" cy="259045"/>
    <xdr:sp macro="" textlink="">
      <xdr:nvSpPr>
        <xdr:cNvPr id="619" name="テキスト ボックス 618"/>
        <xdr:cNvSpPr txBox="1"/>
      </xdr:nvSpPr>
      <xdr:spPr>
        <a:xfrm>
          <a:off x="12547111" y="1312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49695</xdr:rowOff>
    </xdr:from>
    <xdr:to>
      <xdr:col>23</xdr:col>
      <xdr:colOff>568325</xdr:colOff>
      <xdr:row>73</xdr:row>
      <xdr:rowOff>151295</xdr:rowOff>
    </xdr:to>
    <xdr:sp macro="" textlink="">
      <xdr:nvSpPr>
        <xdr:cNvPr id="625" name="円/楕円 624"/>
        <xdr:cNvSpPr/>
      </xdr:nvSpPr>
      <xdr:spPr>
        <a:xfrm>
          <a:off x="16268700" y="125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72572</xdr:rowOff>
    </xdr:from>
    <xdr:ext cx="534377" cy="259045"/>
    <xdr:sp macro="" textlink="">
      <xdr:nvSpPr>
        <xdr:cNvPr id="626" name="公債費該当値テキスト"/>
        <xdr:cNvSpPr txBox="1"/>
      </xdr:nvSpPr>
      <xdr:spPr>
        <a:xfrm>
          <a:off x="16370300" y="1241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59,215</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137340</xdr:rowOff>
    </xdr:from>
    <xdr:to>
      <xdr:col>22</xdr:col>
      <xdr:colOff>415925</xdr:colOff>
      <xdr:row>74</xdr:row>
      <xdr:rowOff>67490</xdr:rowOff>
    </xdr:to>
    <xdr:sp macro="" textlink="">
      <xdr:nvSpPr>
        <xdr:cNvPr id="627" name="円/楕円 626"/>
        <xdr:cNvSpPr/>
      </xdr:nvSpPr>
      <xdr:spPr>
        <a:xfrm>
          <a:off x="15430500" y="1265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84017</xdr:rowOff>
    </xdr:from>
    <xdr:ext cx="534377" cy="259045"/>
    <xdr:sp macro="" textlink="">
      <xdr:nvSpPr>
        <xdr:cNvPr id="628" name="テキスト ボックス 627"/>
        <xdr:cNvSpPr txBox="1"/>
      </xdr:nvSpPr>
      <xdr:spPr>
        <a:xfrm>
          <a:off x="15214111" y="1242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55,381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117955</xdr:rowOff>
    </xdr:from>
    <xdr:to>
      <xdr:col>21</xdr:col>
      <xdr:colOff>212725</xdr:colOff>
      <xdr:row>74</xdr:row>
      <xdr:rowOff>48105</xdr:rowOff>
    </xdr:to>
    <xdr:sp macro="" textlink="">
      <xdr:nvSpPr>
        <xdr:cNvPr id="629" name="円/楕円 628"/>
        <xdr:cNvSpPr/>
      </xdr:nvSpPr>
      <xdr:spPr>
        <a:xfrm>
          <a:off x="14541500" y="1263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64632</xdr:rowOff>
    </xdr:from>
    <xdr:ext cx="534377" cy="259045"/>
    <xdr:sp macro="" textlink="">
      <xdr:nvSpPr>
        <xdr:cNvPr id="630" name="テキスト ボックス 629"/>
        <xdr:cNvSpPr txBox="1"/>
      </xdr:nvSpPr>
      <xdr:spPr>
        <a:xfrm>
          <a:off x="14325111" y="124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56,229</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137912</xdr:rowOff>
    </xdr:from>
    <xdr:to>
      <xdr:col>20</xdr:col>
      <xdr:colOff>9525</xdr:colOff>
      <xdr:row>74</xdr:row>
      <xdr:rowOff>68062</xdr:rowOff>
    </xdr:to>
    <xdr:sp macro="" textlink="">
      <xdr:nvSpPr>
        <xdr:cNvPr id="631" name="円/楕円 630"/>
        <xdr:cNvSpPr/>
      </xdr:nvSpPr>
      <xdr:spPr>
        <a:xfrm>
          <a:off x="13652500" y="126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84589</xdr:rowOff>
    </xdr:from>
    <xdr:ext cx="534377" cy="259045"/>
    <xdr:sp macro="" textlink="">
      <xdr:nvSpPr>
        <xdr:cNvPr id="632" name="テキスト ボックス 631"/>
        <xdr:cNvSpPr txBox="1"/>
      </xdr:nvSpPr>
      <xdr:spPr>
        <a:xfrm>
          <a:off x="13436111" y="1242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55,356</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158052</xdr:rowOff>
    </xdr:from>
    <xdr:to>
      <xdr:col>18</xdr:col>
      <xdr:colOff>492125</xdr:colOff>
      <xdr:row>74</xdr:row>
      <xdr:rowOff>88202</xdr:rowOff>
    </xdr:to>
    <xdr:sp macro="" textlink="">
      <xdr:nvSpPr>
        <xdr:cNvPr id="633" name="円/楕円 632"/>
        <xdr:cNvSpPr/>
      </xdr:nvSpPr>
      <xdr:spPr>
        <a:xfrm>
          <a:off x="12763500" y="126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104729</xdr:rowOff>
    </xdr:from>
    <xdr:ext cx="534377" cy="259045"/>
    <xdr:sp macro="" textlink="">
      <xdr:nvSpPr>
        <xdr:cNvPr id="634" name="テキスト ボックス 633"/>
        <xdr:cNvSpPr txBox="1"/>
      </xdr:nvSpPr>
      <xdr:spPr>
        <a:xfrm>
          <a:off x="12547111" y="1244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54,475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5" name="直線コネクタ 64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6" name="テキスト ボックス 64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7" name="直線コネクタ 64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8" name="テキスト ボックス 64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9" name="直線コネクタ 64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0" name="テキスト ボックス 64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1" name="直線コネクタ 65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2" name="テキスト ボックス 65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3" name="直線コネクタ 65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4" name="テキスト ボックス 65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5" name="直線コネクタ 65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6" name="テキスト ボックス 65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131394</xdr:rowOff>
    </xdr:from>
    <xdr:to>
      <xdr:col>23</xdr:col>
      <xdr:colOff>516889</xdr:colOff>
      <xdr:row>99</xdr:row>
      <xdr:rowOff>33134</xdr:rowOff>
    </xdr:to>
    <xdr:cxnSp macro="">
      <xdr:nvCxnSpPr>
        <xdr:cNvPr id="658" name="直線コネクタ 657"/>
        <xdr:cNvCxnSpPr/>
      </xdr:nvCxnSpPr>
      <xdr:spPr>
        <a:xfrm flipV="1">
          <a:off x="16317595" y="15390444"/>
          <a:ext cx="1269" cy="1616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36961</xdr:rowOff>
    </xdr:from>
    <xdr:ext cx="378565" cy="259045"/>
    <xdr:sp macro="" textlink="">
      <xdr:nvSpPr>
        <xdr:cNvPr id="659" name="積立金最小値テキスト"/>
        <xdr:cNvSpPr txBox="1"/>
      </xdr:nvSpPr>
      <xdr:spPr>
        <a:xfrm>
          <a:off x="16370300" y="1701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99</xdr:row>
      <xdr:rowOff>33134</xdr:rowOff>
    </xdr:from>
    <xdr:to>
      <xdr:col>23</xdr:col>
      <xdr:colOff>606425</xdr:colOff>
      <xdr:row>99</xdr:row>
      <xdr:rowOff>33134</xdr:rowOff>
    </xdr:to>
    <xdr:cxnSp macro="">
      <xdr:nvCxnSpPr>
        <xdr:cNvPr id="660" name="直線コネクタ 659"/>
        <xdr:cNvCxnSpPr/>
      </xdr:nvCxnSpPr>
      <xdr:spPr>
        <a:xfrm>
          <a:off x="16230600" y="1700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78071</xdr:rowOff>
    </xdr:from>
    <xdr:ext cx="534377" cy="259045"/>
    <xdr:sp macro="" textlink="">
      <xdr:nvSpPr>
        <xdr:cNvPr id="661" name="積立金最大値テキスト"/>
        <xdr:cNvSpPr txBox="1"/>
      </xdr:nvSpPr>
      <xdr:spPr>
        <a:xfrm>
          <a:off x="16370300" y="1516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42,718</a:t>
          </a:r>
          <a:endParaRPr kumimoji="1" lang="ja-JP" altLang="en-US" sz="1000" b="1">
            <a:latin typeface="ＭＳ Ｐゴシック"/>
          </a:endParaRPr>
        </a:p>
      </xdr:txBody>
    </xdr:sp>
    <xdr:clientData/>
  </xdr:oneCellAnchor>
  <xdr:twoCellAnchor>
    <xdr:from>
      <xdr:col>23</xdr:col>
      <xdr:colOff>428625</xdr:colOff>
      <xdr:row>89</xdr:row>
      <xdr:rowOff>131394</xdr:rowOff>
    </xdr:from>
    <xdr:to>
      <xdr:col>23</xdr:col>
      <xdr:colOff>606425</xdr:colOff>
      <xdr:row>89</xdr:row>
      <xdr:rowOff>131394</xdr:rowOff>
    </xdr:to>
    <xdr:cxnSp macro="">
      <xdr:nvCxnSpPr>
        <xdr:cNvPr id="662" name="直線コネクタ 661"/>
        <xdr:cNvCxnSpPr/>
      </xdr:nvCxnSpPr>
      <xdr:spPr>
        <a:xfrm>
          <a:off x="16230600" y="1539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165418</xdr:rowOff>
    </xdr:from>
    <xdr:to>
      <xdr:col>23</xdr:col>
      <xdr:colOff>517525</xdr:colOff>
      <xdr:row>97</xdr:row>
      <xdr:rowOff>107620</xdr:rowOff>
    </xdr:to>
    <xdr:cxnSp macro="">
      <xdr:nvCxnSpPr>
        <xdr:cNvPr id="663" name="直線コネクタ 662"/>
        <xdr:cNvCxnSpPr/>
      </xdr:nvCxnSpPr>
      <xdr:spPr>
        <a:xfrm flipV="1">
          <a:off x="15481300" y="16453168"/>
          <a:ext cx="838200" cy="28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124083</xdr:rowOff>
    </xdr:from>
    <xdr:ext cx="534377" cy="259045"/>
    <xdr:sp macro="" textlink="">
      <xdr:nvSpPr>
        <xdr:cNvPr id="664" name="積立金平均値テキスト"/>
        <xdr:cNvSpPr txBox="1"/>
      </xdr:nvSpPr>
      <xdr:spPr>
        <a:xfrm>
          <a:off x="16370300" y="16240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101206</xdr:rowOff>
    </xdr:from>
    <xdr:to>
      <xdr:col>23</xdr:col>
      <xdr:colOff>568325</xdr:colOff>
      <xdr:row>96</xdr:row>
      <xdr:rowOff>31356</xdr:rowOff>
    </xdr:to>
    <xdr:sp macro="" textlink="">
      <xdr:nvSpPr>
        <xdr:cNvPr id="665" name="フローチャート : 判断 664"/>
        <xdr:cNvSpPr/>
      </xdr:nvSpPr>
      <xdr:spPr>
        <a:xfrm>
          <a:off x="162687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22885</xdr:rowOff>
    </xdr:from>
    <xdr:to>
      <xdr:col>22</xdr:col>
      <xdr:colOff>365125</xdr:colOff>
      <xdr:row>97</xdr:row>
      <xdr:rowOff>107620</xdr:rowOff>
    </xdr:to>
    <xdr:cxnSp macro="">
      <xdr:nvCxnSpPr>
        <xdr:cNvPr id="666" name="直線コネクタ 665"/>
        <xdr:cNvCxnSpPr/>
      </xdr:nvCxnSpPr>
      <xdr:spPr>
        <a:xfrm>
          <a:off x="14592300" y="16482085"/>
          <a:ext cx="889000" cy="25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3327</xdr:rowOff>
    </xdr:from>
    <xdr:to>
      <xdr:col>22</xdr:col>
      <xdr:colOff>415925</xdr:colOff>
      <xdr:row>96</xdr:row>
      <xdr:rowOff>104927</xdr:rowOff>
    </xdr:to>
    <xdr:sp macro="" textlink="">
      <xdr:nvSpPr>
        <xdr:cNvPr id="667" name="フローチャート : 判断 666"/>
        <xdr:cNvSpPr/>
      </xdr:nvSpPr>
      <xdr:spPr>
        <a:xfrm>
          <a:off x="15430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121454</xdr:rowOff>
    </xdr:from>
    <xdr:ext cx="534377" cy="259045"/>
    <xdr:sp macro="" textlink="">
      <xdr:nvSpPr>
        <xdr:cNvPr id="668" name="テキスト ボックス 667"/>
        <xdr:cNvSpPr txBox="1"/>
      </xdr:nvSpPr>
      <xdr:spPr>
        <a:xfrm>
          <a:off x="15214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13,246</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168542</xdr:rowOff>
    </xdr:from>
    <xdr:to>
      <xdr:col>21</xdr:col>
      <xdr:colOff>161925</xdr:colOff>
      <xdr:row>96</xdr:row>
      <xdr:rowOff>22885</xdr:rowOff>
    </xdr:to>
    <xdr:cxnSp macro="">
      <xdr:nvCxnSpPr>
        <xdr:cNvPr id="669" name="直線コネクタ 668"/>
        <xdr:cNvCxnSpPr/>
      </xdr:nvCxnSpPr>
      <xdr:spPr>
        <a:xfrm>
          <a:off x="13703300" y="16284842"/>
          <a:ext cx="889000" cy="19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121132</xdr:rowOff>
    </xdr:from>
    <xdr:to>
      <xdr:col>21</xdr:col>
      <xdr:colOff>212725</xdr:colOff>
      <xdr:row>97</xdr:row>
      <xdr:rowOff>51282</xdr:rowOff>
    </xdr:to>
    <xdr:sp macro="" textlink="">
      <xdr:nvSpPr>
        <xdr:cNvPr id="670" name="フローチャート : 判断 669"/>
        <xdr:cNvSpPr/>
      </xdr:nvSpPr>
      <xdr:spPr>
        <a:xfrm>
          <a:off x="14541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42409</xdr:rowOff>
    </xdr:from>
    <xdr:ext cx="534377" cy="259045"/>
    <xdr:sp macro="" textlink="">
      <xdr:nvSpPr>
        <xdr:cNvPr id="671" name="テキスト ボックス 670"/>
        <xdr:cNvSpPr txBox="1"/>
      </xdr:nvSpPr>
      <xdr:spPr>
        <a:xfrm>
          <a:off x="14325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168542</xdr:rowOff>
    </xdr:from>
    <xdr:to>
      <xdr:col>19</xdr:col>
      <xdr:colOff>644525</xdr:colOff>
      <xdr:row>98</xdr:row>
      <xdr:rowOff>169114</xdr:rowOff>
    </xdr:to>
    <xdr:cxnSp macro="">
      <xdr:nvCxnSpPr>
        <xdr:cNvPr id="672" name="直線コネクタ 671"/>
        <xdr:cNvCxnSpPr/>
      </xdr:nvCxnSpPr>
      <xdr:spPr>
        <a:xfrm flipV="1">
          <a:off x="12814300" y="16284842"/>
          <a:ext cx="889000" cy="68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34455</xdr:rowOff>
    </xdr:from>
    <xdr:to>
      <xdr:col>20</xdr:col>
      <xdr:colOff>9525</xdr:colOff>
      <xdr:row>96</xdr:row>
      <xdr:rowOff>136055</xdr:rowOff>
    </xdr:to>
    <xdr:sp macro="" textlink="">
      <xdr:nvSpPr>
        <xdr:cNvPr id="673" name="フローチャート : 判断 672"/>
        <xdr:cNvSpPr/>
      </xdr:nvSpPr>
      <xdr:spPr>
        <a:xfrm>
          <a:off x="13652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127182</xdr:rowOff>
    </xdr:from>
    <xdr:ext cx="534377" cy="259045"/>
    <xdr:sp macro="" textlink="">
      <xdr:nvSpPr>
        <xdr:cNvPr id="674" name="テキスト ボックス 673"/>
        <xdr:cNvSpPr txBox="1"/>
      </xdr:nvSpPr>
      <xdr:spPr>
        <a:xfrm>
          <a:off x="13436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153212</xdr:rowOff>
    </xdr:from>
    <xdr:to>
      <xdr:col>18</xdr:col>
      <xdr:colOff>492125</xdr:colOff>
      <xdr:row>97</xdr:row>
      <xdr:rowOff>83362</xdr:rowOff>
    </xdr:to>
    <xdr:sp macro="" textlink="">
      <xdr:nvSpPr>
        <xdr:cNvPr id="675" name="フローチャート : 判断 674"/>
        <xdr:cNvSpPr/>
      </xdr:nvSpPr>
      <xdr:spPr>
        <a:xfrm>
          <a:off x="12763500" y="1661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99889</xdr:rowOff>
    </xdr:from>
    <xdr:ext cx="469744" cy="259045"/>
    <xdr:sp macro="" textlink="">
      <xdr:nvSpPr>
        <xdr:cNvPr id="676" name="テキスト ボックス 675"/>
        <xdr:cNvSpPr txBox="1"/>
      </xdr:nvSpPr>
      <xdr:spPr>
        <a:xfrm>
          <a:off x="12579427" y="16387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7" name="テキスト ボックス 67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8" name="テキスト ボックス 67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9" name="テキスト ボックス 67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0" name="テキスト ボックス 67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1" name="テキスト ボックス 68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114618</xdr:rowOff>
    </xdr:from>
    <xdr:to>
      <xdr:col>23</xdr:col>
      <xdr:colOff>568325</xdr:colOff>
      <xdr:row>96</xdr:row>
      <xdr:rowOff>44768</xdr:rowOff>
    </xdr:to>
    <xdr:sp macro="" textlink="">
      <xdr:nvSpPr>
        <xdr:cNvPr id="682" name="円/楕円 681"/>
        <xdr:cNvSpPr/>
      </xdr:nvSpPr>
      <xdr:spPr>
        <a:xfrm>
          <a:off x="16268700" y="164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93045</xdr:rowOff>
    </xdr:from>
    <xdr:ext cx="534377" cy="259045"/>
    <xdr:sp macro="" textlink="">
      <xdr:nvSpPr>
        <xdr:cNvPr id="683" name="積立金該当値テキスト"/>
        <xdr:cNvSpPr txBox="1"/>
      </xdr:nvSpPr>
      <xdr:spPr>
        <a:xfrm>
          <a:off x="16370300" y="1638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56820</xdr:rowOff>
    </xdr:from>
    <xdr:to>
      <xdr:col>22</xdr:col>
      <xdr:colOff>415925</xdr:colOff>
      <xdr:row>97</xdr:row>
      <xdr:rowOff>158420</xdr:rowOff>
    </xdr:to>
    <xdr:sp macro="" textlink="">
      <xdr:nvSpPr>
        <xdr:cNvPr id="684" name="円/楕円 683"/>
        <xdr:cNvSpPr/>
      </xdr:nvSpPr>
      <xdr:spPr>
        <a:xfrm>
          <a:off x="15430500" y="1668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149547</xdr:rowOff>
    </xdr:from>
    <xdr:ext cx="469744" cy="259045"/>
    <xdr:sp macro="" textlink="">
      <xdr:nvSpPr>
        <xdr:cNvPr id="685" name="テキスト ボックス 684"/>
        <xdr:cNvSpPr txBox="1"/>
      </xdr:nvSpPr>
      <xdr:spPr>
        <a:xfrm>
          <a:off x="15246427" y="16780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143535</xdr:rowOff>
    </xdr:from>
    <xdr:to>
      <xdr:col>21</xdr:col>
      <xdr:colOff>212725</xdr:colOff>
      <xdr:row>96</xdr:row>
      <xdr:rowOff>73685</xdr:rowOff>
    </xdr:to>
    <xdr:sp macro="" textlink="">
      <xdr:nvSpPr>
        <xdr:cNvPr id="686" name="円/楕円 685"/>
        <xdr:cNvSpPr/>
      </xdr:nvSpPr>
      <xdr:spPr>
        <a:xfrm>
          <a:off x="14541500" y="164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90212</xdr:rowOff>
    </xdr:from>
    <xdr:ext cx="534377" cy="259045"/>
    <xdr:sp macro="" textlink="">
      <xdr:nvSpPr>
        <xdr:cNvPr id="687" name="テキスト ボックス 686"/>
        <xdr:cNvSpPr txBox="1"/>
      </xdr:nvSpPr>
      <xdr:spPr>
        <a:xfrm>
          <a:off x="14325111" y="1620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14,066</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117742</xdr:rowOff>
    </xdr:from>
    <xdr:to>
      <xdr:col>20</xdr:col>
      <xdr:colOff>9525</xdr:colOff>
      <xdr:row>95</xdr:row>
      <xdr:rowOff>47892</xdr:rowOff>
    </xdr:to>
    <xdr:sp macro="" textlink="">
      <xdr:nvSpPr>
        <xdr:cNvPr id="688" name="円/楕円 687"/>
        <xdr:cNvSpPr/>
      </xdr:nvSpPr>
      <xdr:spPr>
        <a:xfrm>
          <a:off x="13652500" y="1623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64419</xdr:rowOff>
    </xdr:from>
    <xdr:ext cx="534377" cy="259045"/>
    <xdr:sp macro="" textlink="">
      <xdr:nvSpPr>
        <xdr:cNvPr id="689" name="テキスト ボックス 688"/>
        <xdr:cNvSpPr txBox="1"/>
      </xdr:nvSpPr>
      <xdr:spPr>
        <a:xfrm>
          <a:off x="13436111" y="160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19,243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118314</xdr:rowOff>
    </xdr:from>
    <xdr:to>
      <xdr:col>18</xdr:col>
      <xdr:colOff>492125</xdr:colOff>
      <xdr:row>99</xdr:row>
      <xdr:rowOff>48464</xdr:rowOff>
    </xdr:to>
    <xdr:sp macro="" textlink="">
      <xdr:nvSpPr>
        <xdr:cNvPr id="690" name="円/楕円 689"/>
        <xdr:cNvSpPr/>
      </xdr:nvSpPr>
      <xdr:spPr>
        <a:xfrm>
          <a:off x="12763500" y="1692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39591</xdr:rowOff>
    </xdr:from>
    <xdr:ext cx="469744" cy="259045"/>
    <xdr:sp macro="" textlink="">
      <xdr:nvSpPr>
        <xdr:cNvPr id="691" name="テキスト ボックス 690"/>
        <xdr:cNvSpPr txBox="1"/>
      </xdr:nvSpPr>
      <xdr:spPr>
        <a:xfrm>
          <a:off x="12579427" y="1701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2" name="正方形/長方形 69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3" name="正方形/長方形 69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4" name="正方形/長方形 69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5" name="正方形/長方形 69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6" name="正方形/長方形 69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7" name="正方形/長方形 69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8" name="正方形/長方形 69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9" name="正方形/長方形 69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0" name="テキスト ボックス 69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1" name="直線コネクタ 70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2" name="直線コネクタ 70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3" name="テキスト ボックス 70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4" name="直線コネクタ 70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5" name="テキスト ボックス 70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6" name="直線コネクタ 70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7" name="テキスト ボックス 70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8" name="直線コネクタ 70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9" name="テキスト ボックス 70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0" name="直線コネクタ 70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1" name="テキスト ボックス 71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2" name="直線コネクタ 71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3" name="テキスト ボックス 71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95939</xdr:rowOff>
    </xdr:from>
    <xdr:to>
      <xdr:col>32</xdr:col>
      <xdr:colOff>186689</xdr:colOff>
      <xdr:row>39</xdr:row>
      <xdr:rowOff>98878</xdr:rowOff>
    </xdr:to>
    <xdr:cxnSp macro="">
      <xdr:nvCxnSpPr>
        <xdr:cNvPr id="717" name="直線コネクタ 716"/>
        <xdr:cNvCxnSpPr/>
      </xdr:nvCxnSpPr>
      <xdr:spPr>
        <a:xfrm flipV="1">
          <a:off x="22159595" y="5239439"/>
          <a:ext cx="1269" cy="154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9" name="直線コネクタ 71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42616</xdr:rowOff>
    </xdr:from>
    <xdr:ext cx="469744" cy="259045"/>
    <xdr:sp macro="" textlink="">
      <xdr:nvSpPr>
        <xdr:cNvPr id="720" name="投資及び出資金最大値テキスト"/>
        <xdr:cNvSpPr txBox="1"/>
      </xdr:nvSpPr>
      <xdr:spPr>
        <a:xfrm>
          <a:off x="22212300" y="501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9,468</a:t>
          </a:r>
          <a:endParaRPr kumimoji="1" lang="ja-JP" altLang="en-US" sz="1000" b="1">
            <a:latin typeface="ＭＳ Ｐゴシック"/>
          </a:endParaRPr>
        </a:p>
      </xdr:txBody>
    </xdr:sp>
    <xdr:clientData/>
  </xdr:oneCellAnchor>
  <xdr:twoCellAnchor>
    <xdr:from>
      <xdr:col>32</xdr:col>
      <xdr:colOff>98425</xdr:colOff>
      <xdr:row>30</xdr:row>
      <xdr:rowOff>95939</xdr:rowOff>
    </xdr:from>
    <xdr:to>
      <xdr:col>32</xdr:col>
      <xdr:colOff>276225</xdr:colOff>
      <xdr:row>30</xdr:row>
      <xdr:rowOff>95939</xdr:rowOff>
    </xdr:to>
    <xdr:cxnSp macro="">
      <xdr:nvCxnSpPr>
        <xdr:cNvPr id="721" name="直線コネクタ 720"/>
        <xdr:cNvCxnSpPr/>
      </xdr:nvCxnSpPr>
      <xdr:spPr>
        <a:xfrm>
          <a:off x="22072600" y="523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162560</xdr:rowOff>
    </xdr:from>
    <xdr:to>
      <xdr:col>32</xdr:col>
      <xdr:colOff>187325</xdr:colOff>
      <xdr:row>39</xdr:row>
      <xdr:rowOff>72263</xdr:rowOff>
    </xdr:to>
    <xdr:cxnSp macro="">
      <xdr:nvCxnSpPr>
        <xdr:cNvPr id="722" name="直線コネクタ 721"/>
        <xdr:cNvCxnSpPr/>
      </xdr:nvCxnSpPr>
      <xdr:spPr>
        <a:xfrm>
          <a:off x="21323300" y="6677660"/>
          <a:ext cx="838200" cy="8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8254</xdr:rowOff>
    </xdr:from>
    <xdr:ext cx="469744" cy="259045"/>
    <xdr:sp macro="" textlink="">
      <xdr:nvSpPr>
        <xdr:cNvPr id="723" name="投資及び出資金平均値テキスト"/>
        <xdr:cNvSpPr txBox="1"/>
      </xdr:nvSpPr>
      <xdr:spPr>
        <a:xfrm>
          <a:off x="22212300" y="6351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156827</xdr:rowOff>
    </xdr:from>
    <xdr:to>
      <xdr:col>32</xdr:col>
      <xdr:colOff>238125</xdr:colOff>
      <xdr:row>38</xdr:row>
      <xdr:rowOff>86977</xdr:rowOff>
    </xdr:to>
    <xdr:sp macro="" textlink="">
      <xdr:nvSpPr>
        <xdr:cNvPr id="724" name="フローチャート : 判断 723"/>
        <xdr:cNvSpPr/>
      </xdr:nvSpPr>
      <xdr:spPr>
        <a:xfrm>
          <a:off x="22110700" y="650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162560</xdr:rowOff>
    </xdr:from>
    <xdr:to>
      <xdr:col>31</xdr:col>
      <xdr:colOff>34925</xdr:colOff>
      <xdr:row>38</xdr:row>
      <xdr:rowOff>168111</xdr:rowOff>
    </xdr:to>
    <xdr:cxnSp macro="">
      <xdr:nvCxnSpPr>
        <xdr:cNvPr id="725" name="直線コネクタ 724"/>
        <xdr:cNvCxnSpPr/>
      </xdr:nvCxnSpPr>
      <xdr:spPr>
        <a:xfrm flipV="1">
          <a:off x="20434300" y="6677660"/>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57549</xdr:rowOff>
    </xdr:from>
    <xdr:to>
      <xdr:col>31</xdr:col>
      <xdr:colOff>85725</xdr:colOff>
      <xdr:row>38</xdr:row>
      <xdr:rowOff>159149</xdr:rowOff>
    </xdr:to>
    <xdr:sp macro="" textlink="">
      <xdr:nvSpPr>
        <xdr:cNvPr id="726" name="フローチャート : 判断 725"/>
        <xdr:cNvSpPr/>
      </xdr:nvSpPr>
      <xdr:spPr>
        <a:xfrm>
          <a:off x="21272500" y="657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4226</xdr:rowOff>
    </xdr:from>
    <xdr:ext cx="378565" cy="259045"/>
    <xdr:sp macro="" textlink="">
      <xdr:nvSpPr>
        <xdr:cNvPr id="727" name="テキスト ボックス 726"/>
        <xdr:cNvSpPr txBox="1"/>
      </xdr:nvSpPr>
      <xdr:spPr>
        <a:xfrm>
          <a:off x="21134017" y="634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112921</xdr:rowOff>
    </xdr:from>
    <xdr:to>
      <xdr:col>29</xdr:col>
      <xdr:colOff>517525</xdr:colOff>
      <xdr:row>38</xdr:row>
      <xdr:rowOff>168111</xdr:rowOff>
    </xdr:to>
    <xdr:cxnSp macro="">
      <xdr:nvCxnSpPr>
        <xdr:cNvPr id="728" name="直線コネクタ 727"/>
        <xdr:cNvCxnSpPr/>
      </xdr:nvCxnSpPr>
      <xdr:spPr>
        <a:xfrm>
          <a:off x="19545300" y="6628021"/>
          <a:ext cx="889000" cy="5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50038</xdr:rowOff>
    </xdr:from>
    <xdr:to>
      <xdr:col>29</xdr:col>
      <xdr:colOff>568325</xdr:colOff>
      <xdr:row>38</xdr:row>
      <xdr:rowOff>151638</xdr:rowOff>
    </xdr:to>
    <xdr:sp macro="" textlink="">
      <xdr:nvSpPr>
        <xdr:cNvPr id="729" name="フローチャート : 判断 728"/>
        <xdr:cNvSpPr/>
      </xdr:nvSpPr>
      <xdr:spPr>
        <a:xfrm>
          <a:off x="20383500" y="65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168165</xdr:rowOff>
    </xdr:from>
    <xdr:ext cx="469744" cy="259045"/>
    <xdr:sp macro="" textlink="">
      <xdr:nvSpPr>
        <xdr:cNvPr id="730" name="テキスト ボックス 729"/>
        <xdr:cNvSpPr txBox="1"/>
      </xdr:nvSpPr>
      <xdr:spPr>
        <a:xfrm>
          <a:off x="20199427" y="63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110145</xdr:rowOff>
    </xdr:from>
    <xdr:to>
      <xdr:col>28</xdr:col>
      <xdr:colOff>314325</xdr:colOff>
      <xdr:row>38</xdr:row>
      <xdr:rowOff>112921</xdr:rowOff>
    </xdr:to>
    <xdr:cxnSp macro="">
      <xdr:nvCxnSpPr>
        <xdr:cNvPr id="731" name="直線コネクタ 730"/>
        <xdr:cNvCxnSpPr/>
      </xdr:nvCxnSpPr>
      <xdr:spPr>
        <a:xfrm>
          <a:off x="18656300" y="6625245"/>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146703</xdr:rowOff>
    </xdr:from>
    <xdr:to>
      <xdr:col>28</xdr:col>
      <xdr:colOff>365125</xdr:colOff>
      <xdr:row>38</xdr:row>
      <xdr:rowOff>76853</xdr:rowOff>
    </xdr:to>
    <xdr:sp macro="" textlink="">
      <xdr:nvSpPr>
        <xdr:cNvPr id="732" name="フローチャート : 判断 731"/>
        <xdr:cNvSpPr/>
      </xdr:nvSpPr>
      <xdr:spPr>
        <a:xfrm>
          <a:off x="19494500" y="64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93380</xdr:rowOff>
    </xdr:from>
    <xdr:ext cx="469744" cy="259045"/>
    <xdr:sp macro="" textlink="">
      <xdr:nvSpPr>
        <xdr:cNvPr id="733" name="テキスト ボックス 732"/>
        <xdr:cNvSpPr txBox="1"/>
      </xdr:nvSpPr>
      <xdr:spPr>
        <a:xfrm>
          <a:off x="19310427" y="626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16728</xdr:rowOff>
    </xdr:from>
    <xdr:to>
      <xdr:col>27</xdr:col>
      <xdr:colOff>161925</xdr:colOff>
      <xdr:row>38</xdr:row>
      <xdr:rowOff>118328</xdr:rowOff>
    </xdr:to>
    <xdr:sp macro="" textlink="">
      <xdr:nvSpPr>
        <xdr:cNvPr id="734" name="フローチャート : 判断 733"/>
        <xdr:cNvSpPr/>
      </xdr:nvSpPr>
      <xdr:spPr>
        <a:xfrm>
          <a:off x="18605500" y="653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134855</xdr:rowOff>
    </xdr:from>
    <xdr:ext cx="469744" cy="259045"/>
    <xdr:sp macro="" textlink="">
      <xdr:nvSpPr>
        <xdr:cNvPr id="735" name="テキスト ボックス 734"/>
        <xdr:cNvSpPr txBox="1"/>
      </xdr:nvSpPr>
      <xdr:spPr>
        <a:xfrm>
          <a:off x="18421427" y="630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21463</xdr:rowOff>
    </xdr:from>
    <xdr:to>
      <xdr:col>32</xdr:col>
      <xdr:colOff>238125</xdr:colOff>
      <xdr:row>39</xdr:row>
      <xdr:rowOff>123063</xdr:rowOff>
    </xdr:to>
    <xdr:sp macro="" textlink="">
      <xdr:nvSpPr>
        <xdr:cNvPr id="741" name="円/楕円 740"/>
        <xdr:cNvSpPr/>
      </xdr:nvSpPr>
      <xdr:spPr>
        <a:xfrm>
          <a:off x="22110700" y="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107840</xdr:rowOff>
    </xdr:from>
    <xdr:ext cx="378565" cy="259045"/>
    <xdr:sp macro="" textlink="">
      <xdr:nvSpPr>
        <xdr:cNvPr id="742" name="投資及び出資金該当値テキスト"/>
        <xdr:cNvSpPr txBox="1"/>
      </xdr:nvSpPr>
      <xdr:spPr>
        <a:xfrm>
          <a:off x="22212300" y="6622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111760</xdr:rowOff>
    </xdr:from>
    <xdr:to>
      <xdr:col>31</xdr:col>
      <xdr:colOff>85725</xdr:colOff>
      <xdr:row>39</xdr:row>
      <xdr:rowOff>41910</xdr:rowOff>
    </xdr:to>
    <xdr:sp macro="" textlink="">
      <xdr:nvSpPr>
        <xdr:cNvPr id="743" name="円/楕円 742"/>
        <xdr:cNvSpPr/>
      </xdr:nvSpPr>
      <xdr:spPr>
        <a:xfrm>
          <a:off x="21272500" y="6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33037</xdr:rowOff>
    </xdr:from>
    <xdr:ext cx="378565" cy="259045"/>
    <xdr:sp macro="" textlink="">
      <xdr:nvSpPr>
        <xdr:cNvPr id="744" name="テキスト ボックス 743"/>
        <xdr:cNvSpPr txBox="1"/>
      </xdr:nvSpPr>
      <xdr:spPr>
        <a:xfrm>
          <a:off x="21134017" y="6719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117311</xdr:rowOff>
    </xdr:from>
    <xdr:to>
      <xdr:col>29</xdr:col>
      <xdr:colOff>568325</xdr:colOff>
      <xdr:row>39</xdr:row>
      <xdr:rowOff>47461</xdr:rowOff>
    </xdr:to>
    <xdr:sp macro="" textlink="">
      <xdr:nvSpPr>
        <xdr:cNvPr id="745" name="円/楕円 744"/>
        <xdr:cNvSpPr/>
      </xdr:nvSpPr>
      <xdr:spPr>
        <a:xfrm>
          <a:off x="20383500" y="663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38588</xdr:rowOff>
    </xdr:from>
    <xdr:ext cx="378565" cy="259045"/>
    <xdr:sp macro="" textlink="">
      <xdr:nvSpPr>
        <xdr:cNvPr id="746" name="テキスト ボックス 745"/>
        <xdr:cNvSpPr txBox="1"/>
      </xdr:nvSpPr>
      <xdr:spPr>
        <a:xfrm>
          <a:off x="20245017" y="67251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62121</xdr:rowOff>
    </xdr:from>
    <xdr:to>
      <xdr:col>28</xdr:col>
      <xdr:colOff>365125</xdr:colOff>
      <xdr:row>38</xdr:row>
      <xdr:rowOff>163721</xdr:rowOff>
    </xdr:to>
    <xdr:sp macro="" textlink="">
      <xdr:nvSpPr>
        <xdr:cNvPr id="747" name="円/楕円 746"/>
        <xdr:cNvSpPr/>
      </xdr:nvSpPr>
      <xdr:spPr>
        <a:xfrm>
          <a:off x="19494500" y="657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154848</xdr:rowOff>
    </xdr:from>
    <xdr:ext cx="378565" cy="259045"/>
    <xdr:sp macro="" textlink="">
      <xdr:nvSpPr>
        <xdr:cNvPr id="748" name="テキスト ボックス 747"/>
        <xdr:cNvSpPr txBox="1"/>
      </xdr:nvSpPr>
      <xdr:spPr>
        <a:xfrm>
          <a:off x="19356017" y="6669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59345</xdr:rowOff>
    </xdr:from>
    <xdr:to>
      <xdr:col>27</xdr:col>
      <xdr:colOff>161925</xdr:colOff>
      <xdr:row>38</xdr:row>
      <xdr:rowOff>160945</xdr:rowOff>
    </xdr:to>
    <xdr:sp macro="" textlink="">
      <xdr:nvSpPr>
        <xdr:cNvPr id="749" name="円/楕円 748"/>
        <xdr:cNvSpPr/>
      </xdr:nvSpPr>
      <xdr:spPr>
        <a:xfrm>
          <a:off x="18605500" y="657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152072</xdr:rowOff>
    </xdr:from>
    <xdr:ext cx="378565" cy="259045"/>
    <xdr:sp macro="" textlink="">
      <xdr:nvSpPr>
        <xdr:cNvPr id="750" name="テキスト ボックス 749"/>
        <xdr:cNvSpPr txBox="1"/>
      </xdr:nvSpPr>
      <xdr:spPr>
        <a:xfrm>
          <a:off x="18467017" y="6667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4" name="テキスト ボックス 76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6" name="テキスト ボックス 76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8" name="テキスト ボックス 76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0" name="テキスト ボックス 76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84874</xdr:rowOff>
    </xdr:from>
    <xdr:to>
      <xdr:col>32</xdr:col>
      <xdr:colOff>186689</xdr:colOff>
      <xdr:row>59</xdr:row>
      <xdr:rowOff>44450</xdr:rowOff>
    </xdr:to>
    <xdr:cxnSp macro="">
      <xdr:nvCxnSpPr>
        <xdr:cNvPr id="774" name="直線コネクタ 773"/>
        <xdr:cNvCxnSpPr/>
      </xdr:nvCxnSpPr>
      <xdr:spPr>
        <a:xfrm flipV="1">
          <a:off x="22159595" y="8657374"/>
          <a:ext cx="1269"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31551</xdr:rowOff>
    </xdr:from>
    <xdr:ext cx="534377" cy="259045"/>
    <xdr:sp macro="" textlink="">
      <xdr:nvSpPr>
        <xdr:cNvPr id="777" name="貸付金最大値テキスト"/>
        <xdr:cNvSpPr txBox="1"/>
      </xdr:nvSpPr>
      <xdr:spPr>
        <a:xfrm>
          <a:off x="22212300" y="843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39,439</a:t>
          </a:r>
          <a:endParaRPr kumimoji="1" lang="ja-JP" altLang="en-US" sz="1000" b="1">
            <a:latin typeface="ＭＳ Ｐゴシック"/>
          </a:endParaRPr>
        </a:p>
      </xdr:txBody>
    </xdr:sp>
    <xdr:clientData/>
  </xdr:oneCellAnchor>
  <xdr:twoCellAnchor>
    <xdr:from>
      <xdr:col>32</xdr:col>
      <xdr:colOff>98425</xdr:colOff>
      <xdr:row>50</xdr:row>
      <xdr:rowOff>84874</xdr:rowOff>
    </xdr:from>
    <xdr:to>
      <xdr:col>32</xdr:col>
      <xdr:colOff>276225</xdr:colOff>
      <xdr:row>50</xdr:row>
      <xdr:rowOff>84874</xdr:rowOff>
    </xdr:to>
    <xdr:cxnSp macro="">
      <xdr:nvCxnSpPr>
        <xdr:cNvPr id="778" name="直線コネクタ 777"/>
        <xdr:cNvCxnSpPr/>
      </xdr:nvCxnSpPr>
      <xdr:spPr>
        <a:xfrm>
          <a:off x="22072600" y="8657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157797</xdr:rowOff>
    </xdr:from>
    <xdr:to>
      <xdr:col>32</xdr:col>
      <xdr:colOff>187325</xdr:colOff>
      <xdr:row>58</xdr:row>
      <xdr:rowOff>168846</xdr:rowOff>
    </xdr:to>
    <xdr:cxnSp macro="">
      <xdr:nvCxnSpPr>
        <xdr:cNvPr id="779" name="直線コネクタ 778"/>
        <xdr:cNvCxnSpPr/>
      </xdr:nvCxnSpPr>
      <xdr:spPr>
        <a:xfrm>
          <a:off x="21323300" y="9930447"/>
          <a:ext cx="838200" cy="18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117644</xdr:rowOff>
    </xdr:from>
    <xdr:ext cx="469744" cy="259045"/>
    <xdr:sp macro="" textlink="">
      <xdr:nvSpPr>
        <xdr:cNvPr id="780" name="貸付金平均値テキスト"/>
        <xdr:cNvSpPr txBox="1"/>
      </xdr:nvSpPr>
      <xdr:spPr>
        <a:xfrm>
          <a:off x="22212300" y="971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6,346</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94767</xdr:rowOff>
    </xdr:from>
    <xdr:to>
      <xdr:col>32</xdr:col>
      <xdr:colOff>238125</xdr:colOff>
      <xdr:row>58</xdr:row>
      <xdr:rowOff>24917</xdr:rowOff>
    </xdr:to>
    <xdr:sp macro="" textlink="">
      <xdr:nvSpPr>
        <xdr:cNvPr id="781" name="フローチャート : 判断 780"/>
        <xdr:cNvSpPr/>
      </xdr:nvSpPr>
      <xdr:spPr>
        <a:xfrm>
          <a:off x="221107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150902</xdr:rowOff>
    </xdr:from>
    <xdr:to>
      <xdr:col>31</xdr:col>
      <xdr:colOff>34925</xdr:colOff>
      <xdr:row>57</xdr:row>
      <xdr:rowOff>157797</xdr:rowOff>
    </xdr:to>
    <xdr:cxnSp macro="">
      <xdr:nvCxnSpPr>
        <xdr:cNvPr id="782" name="直線コネクタ 781"/>
        <xdr:cNvCxnSpPr/>
      </xdr:nvCxnSpPr>
      <xdr:spPr>
        <a:xfrm>
          <a:off x="20434300" y="9923552"/>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70079</xdr:rowOff>
    </xdr:from>
    <xdr:to>
      <xdr:col>31</xdr:col>
      <xdr:colOff>85725</xdr:colOff>
      <xdr:row>58</xdr:row>
      <xdr:rowOff>229</xdr:rowOff>
    </xdr:to>
    <xdr:sp macro="" textlink="">
      <xdr:nvSpPr>
        <xdr:cNvPr id="783" name="フローチャート : 判断 782"/>
        <xdr:cNvSpPr/>
      </xdr:nvSpPr>
      <xdr:spPr>
        <a:xfrm>
          <a:off x="21272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16756</xdr:rowOff>
    </xdr:from>
    <xdr:ext cx="469744" cy="259045"/>
    <xdr:sp macro="" textlink="">
      <xdr:nvSpPr>
        <xdr:cNvPr id="784" name="テキスト ボックス 783"/>
        <xdr:cNvSpPr txBox="1"/>
      </xdr:nvSpPr>
      <xdr:spPr>
        <a:xfrm>
          <a:off x="21088427" y="9617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6,994</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150902</xdr:rowOff>
    </xdr:from>
    <xdr:to>
      <xdr:col>29</xdr:col>
      <xdr:colOff>517525</xdr:colOff>
      <xdr:row>59</xdr:row>
      <xdr:rowOff>9246</xdr:rowOff>
    </xdr:to>
    <xdr:cxnSp macro="">
      <xdr:nvCxnSpPr>
        <xdr:cNvPr id="785" name="直線コネクタ 784"/>
        <xdr:cNvCxnSpPr/>
      </xdr:nvCxnSpPr>
      <xdr:spPr>
        <a:xfrm flipV="1">
          <a:off x="19545300" y="9923552"/>
          <a:ext cx="889000" cy="20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110045</xdr:rowOff>
    </xdr:from>
    <xdr:to>
      <xdr:col>29</xdr:col>
      <xdr:colOff>568325</xdr:colOff>
      <xdr:row>58</xdr:row>
      <xdr:rowOff>40195</xdr:rowOff>
    </xdr:to>
    <xdr:sp macro="" textlink="">
      <xdr:nvSpPr>
        <xdr:cNvPr id="786" name="フローチャート : 判断 785"/>
        <xdr:cNvSpPr/>
      </xdr:nvSpPr>
      <xdr:spPr>
        <a:xfrm>
          <a:off x="20383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31322</xdr:rowOff>
    </xdr:from>
    <xdr:ext cx="469744" cy="259045"/>
    <xdr:sp macro="" textlink="">
      <xdr:nvSpPr>
        <xdr:cNvPr id="787" name="テキスト ボックス 786"/>
        <xdr:cNvSpPr txBox="1"/>
      </xdr:nvSpPr>
      <xdr:spPr>
        <a:xfrm>
          <a:off x="20199427"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168656</xdr:rowOff>
    </xdr:from>
    <xdr:to>
      <xdr:col>28</xdr:col>
      <xdr:colOff>314325</xdr:colOff>
      <xdr:row>59</xdr:row>
      <xdr:rowOff>9246</xdr:rowOff>
    </xdr:to>
    <xdr:cxnSp macro="">
      <xdr:nvCxnSpPr>
        <xdr:cNvPr id="788" name="直線コネクタ 787"/>
        <xdr:cNvCxnSpPr/>
      </xdr:nvCxnSpPr>
      <xdr:spPr>
        <a:xfrm>
          <a:off x="18656300" y="10112756"/>
          <a:ext cx="889000" cy="1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94691</xdr:rowOff>
    </xdr:from>
    <xdr:to>
      <xdr:col>28</xdr:col>
      <xdr:colOff>365125</xdr:colOff>
      <xdr:row>58</xdr:row>
      <xdr:rowOff>24841</xdr:rowOff>
    </xdr:to>
    <xdr:sp macro="" textlink="">
      <xdr:nvSpPr>
        <xdr:cNvPr id="789" name="フローチャート : 判断 788"/>
        <xdr:cNvSpPr/>
      </xdr:nvSpPr>
      <xdr:spPr>
        <a:xfrm>
          <a:off x="19494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41368</xdr:rowOff>
    </xdr:from>
    <xdr:ext cx="469744" cy="259045"/>
    <xdr:sp macro="" textlink="">
      <xdr:nvSpPr>
        <xdr:cNvPr id="790" name="テキスト ボックス 789"/>
        <xdr:cNvSpPr txBox="1"/>
      </xdr:nvSpPr>
      <xdr:spPr>
        <a:xfrm>
          <a:off x="19310427" y="964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70726</xdr:rowOff>
    </xdr:from>
    <xdr:to>
      <xdr:col>27</xdr:col>
      <xdr:colOff>161925</xdr:colOff>
      <xdr:row>58</xdr:row>
      <xdr:rowOff>876</xdr:rowOff>
    </xdr:to>
    <xdr:sp macro="" textlink="">
      <xdr:nvSpPr>
        <xdr:cNvPr id="791" name="フローチャート : 判断 790"/>
        <xdr:cNvSpPr/>
      </xdr:nvSpPr>
      <xdr:spPr>
        <a:xfrm>
          <a:off x="18605500" y="984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17403</xdr:rowOff>
    </xdr:from>
    <xdr:ext cx="469744" cy="259045"/>
    <xdr:sp macro="" textlink="">
      <xdr:nvSpPr>
        <xdr:cNvPr id="792" name="テキスト ボックス 791"/>
        <xdr:cNvSpPr txBox="1"/>
      </xdr:nvSpPr>
      <xdr:spPr>
        <a:xfrm>
          <a:off x="18421427" y="961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118046</xdr:rowOff>
    </xdr:from>
    <xdr:to>
      <xdr:col>32</xdr:col>
      <xdr:colOff>238125</xdr:colOff>
      <xdr:row>59</xdr:row>
      <xdr:rowOff>48196</xdr:rowOff>
    </xdr:to>
    <xdr:sp macro="" textlink="">
      <xdr:nvSpPr>
        <xdr:cNvPr id="798" name="円/楕円 797"/>
        <xdr:cNvSpPr/>
      </xdr:nvSpPr>
      <xdr:spPr>
        <a:xfrm>
          <a:off x="22110700" y="100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32973</xdr:rowOff>
    </xdr:from>
    <xdr:ext cx="469744" cy="259045"/>
    <xdr:sp macro="" textlink="">
      <xdr:nvSpPr>
        <xdr:cNvPr id="799" name="貸付金該当値テキスト"/>
        <xdr:cNvSpPr txBox="1"/>
      </xdr:nvSpPr>
      <xdr:spPr>
        <a:xfrm>
          <a:off x="22212300" y="997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106997</xdr:rowOff>
    </xdr:from>
    <xdr:to>
      <xdr:col>31</xdr:col>
      <xdr:colOff>85725</xdr:colOff>
      <xdr:row>58</xdr:row>
      <xdr:rowOff>37147</xdr:rowOff>
    </xdr:to>
    <xdr:sp macro="" textlink="">
      <xdr:nvSpPr>
        <xdr:cNvPr id="800" name="円/楕円 799"/>
        <xdr:cNvSpPr/>
      </xdr:nvSpPr>
      <xdr:spPr>
        <a:xfrm>
          <a:off x="212725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28274</xdr:rowOff>
    </xdr:from>
    <xdr:ext cx="469744" cy="259045"/>
    <xdr:sp macro="" textlink="">
      <xdr:nvSpPr>
        <xdr:cNvPr id="801" name="テキスト ボックス 800"/>
        <xdr:cNvSpPr txBox="1"/>
      </xdr:nvSpPr>
      <xdr:spPr>
        <a:xfrm>
          <a:off x="21088427" y="997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100102</xdr:rowOff>
    </xdr:from>
    <xdr:to>
      <xdr:col>29</xdr:col>
      <xdr:colOff>568325</xdr:colOff>
      <xdr:row>58</xdr:row>
      <xdr:rowOff>30252</xdr:rowOff>
    </xdr:to>
    <xdr:sp macro="" textlink="">
      <xdr:nvSpPr>
        <xdr:cNvPr id="802" name="円/楕円 801"/>
        <xdr:cNvSpPr/>
      </xdr:nvSpPr>
      <xdr:spPr>
        <a:xfrm>
          <a:off x="20383500" y="9872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46779</xdr:rowOff>
    </xdr:from>
    <xdr:ext cx="469744" cy="259045"/>
    <xdr:sp macro="" textlink="">
      <xdr:nvSpPr>
        <xdr:cNvPr id="803" name="テキスト ボックス 802"/>
        <xdr:cNvSpPr txBox="1"/>
      </xdr:nvSpPr>
      <xdr:spPr>
        <a:xfrm>
          <a:off x="20199427" y="96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129896</xdr:rowOff>
    </xdr:from>
    <xdr:to>
      <xdr:col>28</xdr:col>
      <xdr:colOff>365125</xdr:colOff>
      <xdr:row>59</xdr:row>
      <xdr:rowOff>60046</xdr:rowOff>
    </xdr:to>
    <xdr:sp macro="" textlink="">
      <xdr:nvSpPr>
        <xdr:cNvPr id="804" name="円/楕円 803"/>
        <xdr:cNvSpPr/>
      </xdr:nvSpPr>
      <xdr:spPr>
        <a:xfrm>
          <a:off x="19494500" y="100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51173</xdr:rowOff>
    </xdr:from>
    <xdr:ext cx="378565" cy="259045"/>
    <xdr:sp macro="" textlink="">
      <xdr:nvSpPr>
        <xdr:cNvPr id="805" name="テキスト ボックス 804"/>
        <xdr:cNvSpPr txBox="1"/>
      </xdr:nvSpPr>
      <xdr:spPr>
        <a:xfrm>
          <a:off x="19356017" y="10166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117856</xdr:rowOff>
    </xdr:from>
    <xdr:to>
      <xdr:col>27</xdr:col>
      <xdr:colOff>161925</xdr:colOff>
      <xdr:row>59</xdr:row>
      <xdr:rowOff>48006</xdr:rowOff>
    </xdr:to>
    <xdr:sp macro="" textlink="">
      <xdr:nvSpPr>
        <xdr:cNvPr id="806" name="円/楕円 805"/>
        <xdr:cNvSpPr/>
      </xdr:nvSpPr>
      <xdr:spPr>
        <a:xfrm>
          <a:off x="18605500" y="1006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39133</xdr:rowOff>
    </xdr:from>
    <xdr:ext cx="469744" cy="259045"/>
    <xdr:sp macro="" textlink="">
      <xdr:nvSpPr>
        <xdr:cNvPr id="807" name="テキスト ボックス 806"/>
        <xdr:cNvSpPr txBox="1"/>
      </xdr:nvSpPr>
      <xdr:spPr>
        <a:xfrm>
          <a:off x="18421427" y="1015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9" name="直線コネクタ 81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0" name="テキスト ボックス 81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1" name="直線コネクタ 82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2" name="テキスト ボックス 82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3" name="直線コネクタ 82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4" name="テキスト ボックス 82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5" name="直線コネクタ 82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26" name="テキスト ボックス 82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7" name="直線コネクタ 82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28" name="テキスト ボックス 82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9" name="直線コネクタ 82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0" name="テキスト ボックス 82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1" name="直線コネクタ 83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2" name="テキスト ボックス 83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158869</xdr:rowOff>
    </xdr:from>
    <xdr:to>
      <xdr:col>32</xdr:col>
      <xdr:colOff>186689</xdr:colOff>
      <xdr:row>78</xdr:row>
      <xdr:rowOff>90421</xdr:rowOff>
    </xdr:to>
    <xdr:cxnSp macro="">
      <xdr:nvCxnSpPr>
        <xdr:cNvPr id="834" name="直線コネクタ 833"/>
        <xdr:cNvCxnSpPr/>
      </xdr:nvCxnSpPr>
      <xdr:spPr>
        <a:xfrm flipV="1">
          <a:off x="22159595" y="12160369"/>
          <a:ext cx="1269" cy="130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94248</xdr:rowOff>
    </xdr:from>
    <xdr:ext cx="534377" cy="259045"/>
    <xdr:sp macro="" textlink="">
      <xdr:nvSpPr>
        <xdr:cNvPr id="835" name="繰出金最小値テキスト"/>
        <xdr:cNvSpPr txBox="1"/>
      </xdr:nvSpPr>
      <xdr:spPr>
        <a:xfrm>
          <a:off x="22212300" y="1346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25,509</a:t>
          </a:r>
          <a:endParaRPr kumimoji="1" lang="ja-JP" altLang="en-US" sz="1000" b="1">
            <a:latin typeface="ＭＳ Ｐゴシック"/>
          </a:endParaRPr>
        </a:p>
      </xdr:txBody>
    </xdr:sp>
    <xdr:clientData/>
  </xdr:oneCellAnchor>
  <xdr:twoCellAnchor>
    <xdr:from>
      <xdr:col>32</xdr:col>
      <xdr:colOff>98425</xdr:colOff>
      <xdr:row>78</xdr:row>
      <xdr:rowOff>90421</xdr:rowOff>
    </xdr:from>
    <xdr:to>
      <xdr:col>32</xdr:col>
      <xdr:colOff>276225</xdr:colOff>
      <xdr:row>78</xdr:row>
      <xdr:rowOff>90421</xdr:rowOff>
    </xdr:to>
    <xdr:cxnSp macro="">
      <xdr:nvCxnSpPr>
        <xdr:cNvPr id="836" name="直線コネクタ 835"/>
        <xdr:cNvCxnSpPr/>
      </xdr:nvCxnSpPr>
      <xdr:spPr>
        <a:xfrm>
          <a:off x="22072600" y="13463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105546</xdr:rowOff>
    </xdr:from>
    <xdr:ext cx="534377" cy="259045"/>
    <xdr:sp macro="" textlink="">
      <xdr:nvSpPr>
        <xdr:cNvPr id="837" name="繰出金最大値テキスト"/>
        <xdr:cNvSpPr txBox="1"/>
      </xdr:nvSpPr>
      <xdr:spPr>
        <a:xfrm>
          <a:off x="22212300" y="119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65,413</a:t>
          </a:r>
          <a:endParaRPr kumimoji="1" lang="ja-JP" altLang="en-US" sz="1000" b="1">
            <a:latin typeface="ＭＳ Ｐゴシック"/>
          </a:endParaRPr>
        </a:p>
      </xdr:txBody>
    </xdr:sp>
    <xdr:clientData/>
  </xdr:oneCellAnchor>
  <xdr:twoCellAnchor>
    <xdr:from>
      <xdr:col>32</xdr:col>
      <xdr:colOff>98425</xdr:colOff>
      <xdr:row>70</xdr:row>
      <xdr:rowOff>158869</xdr:rowOff>
    </xdr:from>
    <xdr:to>
      <xdr:col>32</xdr:col>
      <xdr:colOff>276225</xdr:colOff>
      <xdr:row>70</xdr:row>
      <xdr:rowOff>158869</xdr:rowOff>
    </xdr:to>
    <xdr:cxnSp macro="">
      <xdr:nvCxnSpPr>
        <xdr:cNvPr id="838" name="直線コネクタ 837"/>
        <xdr:cNvCxnSpPr/>
      </xdr:nvCxnSpPr>
      <xdr:spPr>
        <a:xfrm>
          <a:off x="22072600" y="1216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72</xdr:row>
      <xdr:rowOff>14982</xdr:rowOff>
    </xdr:from>
    <xdr:to>
      <xdr:col>32</xdr:col>
      <xdr:colOff>187325</xdr:colOff>
      <xdr:row>72</xdr:row>
      <xdr:rowOff>30168</xdr:rowOff>
    </xdr:to>
    <xdr:cxnSp macro="">
      <xdr:nvCxnSpPr>
        <xdr:cNvPr id="839" name="直線コネクタ 838"/>
        <xdr:cNvCxnSpPr/>
      </xdr:nvCxnSpPr>
      <xdr:spPr>
        <a:xfrm>
          <a:off x="21323300" y="12359382"/>
          <a:ext cx="8382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76928</xdr:rowOff>
    </xdr:from>
    <xdr:ext cx="534377" cy="259045"/>
    <xdr:sp macro="" textlink="">
      <xdr:nvSpPr>
        <xdr:cNvPr id="840" name="繰出金平均値テキスト"/>
        <xdr:cNvSpPr txBox="1"/>
      </xdr:nvSpPr>
      <xdr:spPr>
        <a:xfrm>
          <a:off x="22212300" y="127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44,706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98501</xdr:rowOff>
    </xdr:from>
    <xdr:to>
      <xdr:col>32</xdr:col>
      <xdr:colOff>238125</xdr:colOff>
      <xdr:row>75</xdr:row>
      <xdr:rowOff>28651</xdr:rowOff>
    </xdr:to>
    <xdr:sp macro="" textlink="">
      <xdr:nvSpPr>
        <xdr:cNvPr id="841" name="フローチャート : 判断 840"/>
        <xdr:cNvSpPr/>
      </xdr:nvSpPr>
      <xdr:spPr>
        <a:xfrm>
          <a:off x="221107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72</xdr:row>
      <xdr:rowOff>14982</xdr:rowOff>
    </xdr:from>
    <xdr:to>
      <xdr:col>31</xdr:col>
      <xdr:colOff>34925</xdr:colOff>
      <xdr:row>72</xdr:row>
      <xdr:rowOff>126311</xdr:rowOff>
    </xdr:to>
    <xdr:cxnSp macro="">
      <xdr:nvCxnSpPr>
        <xdr:cNvPr id="842" name="直線コネクタ 841"/>
        <xdr:cNvCxnSpPr/>
      </xdr:nvCxnSpPr>
      <xdr:spPr>
        <a:xfrm flipV="1">
          <a:off x="20434300" y="12359382"/>
          <a:ext cx="889000" cy="11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138049</xdr:rowOff>
    </xdr:from>
    <xdr:to>
      <xdr:col>31</xdr:col>
      <xdr:colOff>85725</xdr:colOff>
      <xdr:row>75</xdr:row>
      <xdr:rowOff>68199</xdr:rowOff>
    </xdr:to>
    <xdr:sp macro="" textlink="">
      <xdr:nvSpPr>
        <xdr:cNvPr id="843" name="フローチャート : 判断 842"/>
        <xdr:cNvSpPr/>
      </xdr:nvSpPr>
      <xdr:spPr>
        <a:xfrm>
          <a:off x="21272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59326</xdr:rowOff>
    </xdr:from>
    <xdr:ext cx="534377" cy="259045"/>
    <xdr:sp macro="" textlink="">
      <xdr:nvSpPr>
        <xdr:cNvPr id="844" name="テキスト ボックス 843"/>
        <xdr:cNvSpPr txBox="1"/>
      </xdr:nvSpPr>
      <xdr:spPr>
        <a:xfrm>
          <a:off x="21056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43,495</a:t>
          </a:r>
          <a:endParaRPr kumimoji="1" lang="ja-JP" altLang="en-US" sz="1000" b="1">
            <a:solidFill>
              <a:srgbClr val="000080"/>
            </a:solidFill>
            <a:latin typeface="ＭＳ Ｐゴシック"/>
          </a:endParaRPr>
        </a:p>
      </xdr:txBody>
    </xdr:sp>
    <xdr:clientData/>
  </xdr:oneCellAnchor>
  <xdr:twoCellAnchor>
    <xdr:from>
      <xdr:col>28</xdr:col>
      <xdr:colOff>314325</xdr:colOff>
      <xdr:row>72</xdr:row>
      <xdr:rowOff>126311</xdr:rowOff>
    </xdr:from>
    <xdr:to>
      <xdr:col>29</xdr:col>
      <xdr:colOff>517525</xdr:colOff>
      <xdr:row>73</xdr:row>
      <xdr:rowOff>17105</xdr:rowOff>
    </xdr:to>
    <xdr:cxnSp macro="">
      <xdr:nvCxnSpPr>
        <xdr:cNvPr id="845" name="直線コネクタ 844"/>
        <xdr:cNvCxnSpPr/>
      </xdr:nvCxnSpPr>
      <xdr:spPr>
        <a:xfrm flipV="1">
          <a:off x="19545300" y="12470711"/>
          <a:ext cx="889000" cy="6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90827</xdr:rowOff>
    </xdr:from>
    <xdr:to>
      <xdr:col>29</xdr:col>
      <xdr:colOff>568325</xdr:colOff>
      <xdr:row>76</xdr:row>
      <xdr:rowOff>20977</xdr:rowOff>
    </xdr:to>
    <xdr:sp macro="" textlink="">
      <xdr:nvSpPr>
        <xdr:cNvPr id="846" name="フローチャート : 判断 845"/>
        <xdr:cNvSpPr/>
      </xdr:nvSpPr>
      <xdr:spPr>
        <a:xfrm>
          <a:off x="20383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12104</xdr:rowOff>
    </xdr:from>
    <xdr:ext cx="534377" cy="259045"/>
    <xdr:sp macro="" textlink="">
      <xdr:nvSpPr>
        <xdr:cNvPr id="847" name="テキスト ボックス 846"/>
        <xdr:cNvSpPr txBox="1"/>
      </xdr:nvSpPr>
      <xdr:spPr>
        <a:xfrm>
          <a:off x="20167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27</xdr:col>
      <xdr:colOff>111125</xdr:colOff>
      <xdr:row>72</xdr:row>
      <xdr:rowOff>113901</xdr:rowOff>
    </xdr:from>
    <xdr:to>
      <xdr:col>28</xdr:col>
      <xdr:colOff>314325</xdr:colOff>
      <xdr:row>73</xdr:row>
      <xdr:rowOff>17105</xdr:rowOff>
    </xdr:to>
    <xdr:cxnSp macro="">
      <xdr:nvCxnSpPr>
        <xdr:cNvPr id="848" name="直線コネクタ 847"/>
        <xdr:cNvCxnSpPr/>
      </xdr:nvCxnSpPr>
      <xdr:spPr>
        <a:xfrm>
          <a:off x="18656300" y="12458301"/>
          <a:ext cx="889000" cy="7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120055</xdr:rowOff>
    </xdr:from>
    <xdr:to>
      <xdr:col>28</xdr:col>
      <xdr:colOff>365125</xdr:colOff>
      <xdr:row>76</xdr:row>
      <xdr:rowOff>50205</xdr:rowOff>
    </xdr:to>
    <xdr:sp macro="" textlink="">
      <xdr:nvSpPr>
        <xdr:cNvPr id="849" name="フローチャート : 判断 848"/>
        <xdr:cNvSpPr/>
      </xdr:nvSpPr>
      <xdr:spPr>
        <a:xfrm>
          <a:off x="19494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41332</xdr:rowOff>
    </xdr:from>
    <xdr:ext cx="534377" cy="259045"/>
    <xdr:sp macro="" textlink="">
      <xdr:nvSpPr>
        <xdr:cNvPr id="850" name="テキスト ボックス 849"/>
        <xdr:cNvSpPr txBox="1"/>
      </xdr:nvSpPr>
      <xdr:spPr>
        <a:xfrm>
          <a:off x="19278111" y="1307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148499</xdr:rowOff>
    </xdr:from>
    <xdr:to>
      <xdr:col>27</xdr:col>
      <xdr:colOff>161925</xdr:colOff>
      <xdr:row>76</xdr:row>
      <xdr:rowOff>78649</xdr:rowOff>
    </xdr:to>
    <xdr:sp macro="" textlink="">
      <xdr:nvSpPr>
        <xdr:cNvPr id="851" name="フローチャート : 判断 850"/>
        <xdr:cNvSpPr/>
      </xdr:nvSpPr>
      <xdr:spPr>
        <a:xfrm>
          <a:off x="18605500" y="1300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69776</xdr:rowOff>
    </xdr:from>
    <xdr:ext cx="534377" cy="259045"/>
    <xdr:sp macro="" textlink="">
      <xdr:nvSpPr>
        <xdr:cNvPr id="852" name="テキスト ボックス 851"/>
        <xdr:cNvSpPr txBox="1"/>
      </xdr:nvSpPr>
      <xdr:spPr>
        <a:xfrm>
          <a:off x="18389111" y="1309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3" name="テキスト ボックス 85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4" name="テキスト ボックス 85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5" name="テキスト ボックス 85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6" name="テキスト ボックス 85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7" name="テキスト ボックス 85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71</xdr:row>
      <xdr:rowOff>150818</xdr:rowOff>
    </xdr:from>
    <xdr:to>
      <xdr:col>32</xdr:col>
      <xdr:colOff>238125</xdr:colOff>
      <xdr:row>72</xdr:row>
      <xdr:rowOff>80968</xdr:rowOff>
    </xdr:to>
    <xdr:sp macro="" textlink="">
      <xdr:nvSpPr>
        <xdr:cNvPr id="858" name="円/楕円 857"/>
        <xdr:cNvSpPr/>
      </xdr:nvSpPr>
      <xdr:spPr>
        <a:xfrm>
          <a:off x="22110700" y="1232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71</xdr:row>
      <xdr:rowOff>2245</xdr:rowOff>
    </xdr:from>
    <xdr:ext cx="534377" cy="259045"/>
    <xdr:sp macro="" textlink="">
      <xdr:nvSpPr>
        <xdr:cNvPr id="859" name="繰出金該当値テキスト"/>
        <xdr:cNvSpPr txBox="1"/>
      </xdr:nvSpPr>
      <xdr:spPr>
        <a:xfrm>
          <a:off x="22212300" y="1217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30</xdr:col>
      <xdr:colOff>669925</xdr:colOff>
      <xdr:row>71</xdr:row>
      <xdr:rowOff>135632</xdr:rowOff>
    </xdr:from>
    <xdr:to>
      <xdr:col>31</xdr:col>
      <xdr:colOff>85725</xdr:colOff>
      <xdr:row>72</xdr:row>
      <xdr:rowOff>65782</xdr:rowOff>
    </xdr:to>
    <xdr:sp macro="" textlink="">
      <xdr:nvSpPr>
        <xdr:cNvPr id="860" name="円/楕円 859"/>
        <xdr:cNvSpPr/>
      </xdr:nvSpPr>
      <xdr:spPr>
        <a:xfrm>
          <a:off x="21272500" y="123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70</xdr:row>
      <xdr:rowOff>82309</xdr:rowOff>
    </xdr:from>
    <xdr:ext cx="534377" cy="259045"/>
    <xdr:sp macro="" textlink="">
      <xdr:nvSpPr>
        <xdr:cNvPr id="861" name="テキスト ボックス 860"/>
        <xdr:cNvSpPr txBox="1"/>
      </xdr:nvSpPr>
      <xdr:spPr>
        <a:xfrm>
          <a:off x="21056111" y="120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59,319</a:t>
          </a:r>
          <a:endParaRPr kumimoji="1" lang="ja-JP" altLang="en-US" sz="1000" b="1">
            <a:solidFill>
              <a:srgbClr val="FF0000"/>
            </a:solidFill>
            <a:latin typeface="ＭＳ Ｐゴシック"/>
          </a:endParaRPr>
        </a:p>
      </xdr:txBody>
    </xdr:sp>
    <xdr:clientData/>
  </xdr:oneCellAnchor>
  <xdr:twoCellAnchor>
    <xdr:from>
      <xdr:col>29</xdr:col>
      <xdr:colOff>466725</xdr:colOff>
      <xdr:row>72</xdr:row>
      <xdr:rowOff>75511</xdr:rowOff>
    </xdr:from>
    <xdr:to>
      <xdr:col>29</xdr:col>
      <xdr:colOff>568325</xdr:colOff>
      <xdr:row>73</xdr:row>
      <xdr:rowOff>5661</xdr:rowOff>
    </xdr:to>
    <xdr:sp macro="" textlink="">
      <xdr:nvSpPr>
        <xdr:cNvPr id="862" name="円/楕円 861"/>
        <xdr:cNvSpPr/>
      </xdr:nvSpPr>
      <xdr:spPr>
        <a:xfrm>
          <a:off x="20383500" y="124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71</xdr:row>
      <xdr:rowOff>22188</xdr:rowOff>
    </xdr:from>
    <xdr:ext cx="534377" cy="259045"/>
    <xdr:sp macro="" textlink="">
      <xdr:nvSpPr>
        <xdr:cNvPr id="863" name="テキスト ボックス 862"/>
        <xdr:cNvSpPr txBox="1"/>
      </xdr:nvSpPr>
      <xdr:spPr>
        <a:xfrm>
          <a:off x="20167111" y="12195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55,910</a:t>
          </a:r>
          <a:endParaRPr kumimoji="1" lang="ja-JP" altLang="en-US" sz="1000" b="1">
            <a:solidFill>
              <a:srgbClr val="FF0000"/>
            </a:solidFill>
            <a:latin typeface="ＭＳ Ｐゴシック"/>
          </a:endParaRPr>
        </a:p>
      </xdr:txBody>
    </xdr:sp>
    <xdr:clientData/>
  </xdr:oneCellAnchor>
  <xdr:twoCellAnchor>
    <xdr:from>
      <xdr:col>28</xdr:col>
      <xdr:colOff>263525</xdr:colOff>
      <xdr:row>72</xdr:row>
      <xdr:rowOff>137755</xdr:rowOff>
    </xdr:from>
    <xdr:to>
      <xdr:col>28</xdr:col>
      <xdr:colOff>365125</xdr:colOff>
      <xdr:row>73</xdr:row>
      <xdr:rowOff>67905</xdr:rowOff>
    </xdr:to>
    <xdr:sp macro="" textlink="">
      <xdr:nvSpPr>
        <xdr:cNvPr id="864" name="円/楕円 863"/>
        <xdr:cNvSpPr/>
      </xdr:nvSpPr>
      <xdr:spPr>
        <a:xfrm>
          <a:off x="19494500" y="1248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71</xdr:row>
      <xdr:rowOff>84432</xdr:rowOff>
    </xdr:from>
    <xdr:ext cx="534377" cy="259045"/>
    <xdr:sp macro="" textlink="">
      <xdr:nvSpPr>
        <xdr:cNvPr id="865" name="テキスト ボックス 864"/>
        <xdr:cNvSpPr txBox="1"/>
      </xdr:nvSpPr>
      <xdr:spPr>
        <a:xfrm>
          <a:off x="19278111" y="122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27</xdr:col>
      <xdr:colOff>60325</xdr:colOff>
      <xdr:row>72</xdr:row>
      <xdr:rowOff>63101</xdr:rowOff>
    </xdr:from>
    <xdr:to>
      <xdr:col>27</xdr:col>
      <xdr:colOff>161925</xdr:colOff>
      <xdr:row>72</xdr:row>
      <xdr:rowOff>164701</xdr:rowOff>
    </xdr:to>
    <xdr:sp macro="" textlink="">
      <xdr:nvSpPr>
        <xdr:cNvPr id="866" name="円/楕円 865"/>
        <xdr:cNvSpPr/>
      </xdr:nvSpPr>
      <xdr:spPr>
        <a:xfrm>
          <a:off x="18605500" y="1240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71</xdr:row>
      <xdr:rowOff>9778</xdr:rowOff>
    </xdr:from>
    <xdr:ext cx="534377" cy="259045"/>
    <xdr:sp macro="" textlink="">
      <xdr:nvSpPr>
        <xdr:cNvPr id="867" name="テキスト ボックス 866"/>
        <xdr:cNvSpPr txBox="1"/>
      </xdr:nvSpPr>
      <xdr:spPr>
        <a:xfrm>
          <a:off x="18389111" y="1218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56,290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8" name="正方形/長方形 86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9" name="正方形/長方形 86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0" name="正方形/長方形 86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1" name="正方形/長方形 87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2" name="正方形/長方形 87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3" name="正方形/長方形 87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4" name="正方形/長方形 87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5" name="正方形/長方形 87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6" name="テキスト ボックス 87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7" name="直線コネクタ 87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78" name="直線コネクタ 87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79" name="テキスト ボックス 87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0" name="直線コネクタ 87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81" name="テキスト ボックス 880"/>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83" name="テキスト ボックス 882"/>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84" name="直線コネクタ 88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85" name="テキスト ボックス 884"/>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86" name="直線コネクタ 88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87" name="テキスト ボックス 886"/>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89" name="テキスト ボックス 88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91" name="直線コネクタ 890"/>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92"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3" name="直線コネクタ 89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94"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95" name="直線コネクタ 89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96" name="直線コネクタ 89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97"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フローチャート : 判断 897"/>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99" name="直線コネクタ 89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900" name="フローチャート : 判断 899"/>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01" name="テキスト ボックス 900"/>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2" name="直線コネクタ 90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165100</xdr:rowOff>
    </xdr:from>
    <xdr:to>
      <xdr:col>29</xdr:col>
      <xdr:colOff>568325</xdr:colOff>
      <xdr:row>99</xdr:row>
      <xdr:rowOff>95250</xdr:rowOff>
    </xdr:to>
    <xdr:sp macro="" textlink="">
      <xdr:nvSpPr>
        <xdr:cNvPr id="903" name="フローチャート : 判断 902"/>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4" name="テキスト ボックス 903"/>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05" name="直線コネクタ 90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906" name="フローチャート : 判断 905"/>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07" name="テキスト ボックス 906"/>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88900</xdr:rowOff>
    </xdr:from>
    <xdr:to>
      <xdr:col>27</xdr:col>
      <xdr:colOff>161925</xdr:colOff>
      <xdr:row>91</xdr:row>
      <xdr:rowOff>19050</xdr:rowOff>
    </xdr:to>
    <xdr:sp macro="" textlink="">
      <xdr:nvSpPr>
        <xdr:cNvPr id="908" name="フローチャート : 判断 907"/>
        <xdr:cNvSpPr/>
      </xdr:nvSpPr>
      <xdr:spPr>
        <a:xfrm>
          <a:off x="18605500" y="155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35577</xdr:rowOff>
    </xdr:from>
    <xdr:ext cx="313932" cy="259045"/>
    <xdr:sp macro="" textlink="">
      <xdr:nvSpPr>
        <xdr:cNvPr id="909" name="テキスト ボックス 908"/>
        <xdr:cNvSpPr txBox="1"/>
      </xdr:nvSpPr>
      <xdr:spPr>
        <a:xfrm>
          <a:off x="18499333" y="15294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15" name="円/楕円 91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16"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17" name="円/楕円 91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18" name="テキスト ボックス 917"/>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19" name="円/楕円 91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111777</xdr:rowOff>
    </xdr:from>
    <xdr:ext cx="249299" cy="259045"/>
    <xdr:sp macro="" textlink="">
      <xdr:nvSpPr>
        <xdr:cNvPr id="920" name="テキスト ボックス 919"/>
        <xdr:cNvSpPr txBox="1"/>
      </xdr:nvSpPr>
      <xdr:spPr>
        <a:xfrm>
          <a:off x="20309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1" name="円/楕円 92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22" name="テキスト ボックス 921"/>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23" name="円/楕円 92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24" name="テキスト ボックス 923"/>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473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千円となっている。繰出金は，住民一人当たり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千円で，全国，類似団体，県内</a:t>
          </a:r>
          <a:r>
            <a:rPr kumimoji="0" lang="ja-JP" altLang="ja-JP" sz="1200" b="0" i="0" u="none" strike="noStrike" kern="0" cap="none" spc="0" normalizeH="0" baseline="0" noProof="0">
              <a:ln>
                <a:noFill/>
              </a:ln>
              <a:solidFill>
                <a:prstClr val="black"/>
              </a:solidFill>
              <a:effectLst/>
              <a:uLnTx/>
              <a:uFillTx/>
              <a:latin typeface="+mn-lt"/>
              <a:ea typeface="+mn-ea"/>
              <a:cs typeface="+mn-cs"/>
            </a:rPr>
            <a:t>いずれの平均よりも高い数値で推移して</a:t>
          </a:r>
          <a:r>
            <a:rPr kumimoji="0" lang="ja-JP" altLang="en-US" sz="1200" b="0" i="0" u="none" strike="noStrike" kern="0" cap="none" spc="0" normalizeH="0" baseline="0" noProof="0">
              <a:ln>
                <a:noFill/>
              </a:ln>
              <a:solidFill>
                <a:prstClr val="black"/>
              </a:solidFill>
              <a:effectLst/>
              <a:uLnTx/>
              <a:uFillTx/>
              <a:latin typeface="+mn-lt"/>
              <a:ea typeface="+mn-ea"/>
              <a:cs typeface="+mn-cs"/>
            </a:rPr>
            <a:t>おり，</a:t>
          </a:r>
          <a:r>
            <a:rPr kumimoji="0" lang="ja-JP" altLang="ja-JP" sz="1200" b="0" i="0" u="none" strike="noStrike" kern="0" cap="none" spc="0" normalizeH="0" baseline="0" noProof="0">
              <a:ln>
                <a:noFill/>
              </a:ln>
              <a:solidFill>
                <a:prstClr val="black"/>
              </a:solidFill>
              <a:effectLst/>
              <a:uLnTx/>
              <a:uFillTx/>
              <a:latin typeface="+mn-lt"/>
              <a:ea typeface="+mn-ea"/>
              <a:cs typeface="+mn-cs"/>
            </a:rPr>
            <a:t>主な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は特別会計への繰出金であ</a:t>
          </a:r>
          <a:r>
            <a:rPr kumimoji="0" lang="ja-JP" altLang="en-US" sz="1200" b="0" i="0" u="none" strike="noStrike" kern="0" cap="none" spc="0" normalizeH="0" baseline="0" noProof="0">
              <a:ln>
                <a:noFill/>
              </a:ln>
              <a:solidFill>
                <a:prstClr val="black"/>
              </a:solidFill>
              <a:effectLst/>
              <a:uLnTx/>
              <a:uFillTx/>
              <a:latin typeface="+mn-lt"/>
              <a:ea typeface="+mn-ea"/>
              <a:cs typeface="+mn-cs"/>
            </a:rPr>
            <a:t>る。</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る。また，</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普通会計の負担額軽減の効果が出るよう努めていく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，起債発行額の抑制などによる財政の健全化に努めていく。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普通建設事業費（うち更新整備）は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a:t>
          </a:r>
          <a:r>
            <a:rPr kumimoji="0" lang="ja-JP" altLang="en-US" sz="1200" b="0" i="0" u="none" strike="noStrike" kern="0" cap="none" spc="0" normalizeH="0" baseline="0" noProof="0">
              <a:ln>
                <a:noFill/>
              </a:ln>
              <a:solidFill>
                <a:prstClr val="black"/>
              </a:solidFill>
              <a:effectLst/>
              <a:uLnTx/>
              <a:uFillTx/>
              <a:latin typeface="+mn-lt"/>
              <a:ea typeface="+mn-ea"/>
              <a:cs typeface="+mn-cs"/>
            </a:rPr>
            <a:t>数値となったが，主</a:t>
          </a:r>
          <a:r>
            <a:rPr kumimoji="0" lang="ja-JP" altLang="ja-JP" sz="1200" b="0" i="0" u="none" strike="noStrike" kern="0" cap="none" spc="0" normalizeH="0" baseline="0" noProof="0">
              <a:ln>
                <a:noFill/>
              </a:ln>
              <a:solidFill>
                <a:prstClr val="black"/>
              </a:solidFill>
              <a:effectLst/>
              <a:uLnTx/>
              <a:uFillTx/>
              <a:latin typeface="+mn-lt"/>
              <a:ea typeface="+mn-ea"/>
              <a:cs typeface="+mn-cs"/>
            </a:rPr>
            <a:t>な</a:t>
          </a:r>
          <a:r>
            <a:rPr kumimoji="0" lang="ja-JP" altLang="en-US" sz="1200" b="0" i="0" u="none" strike="noStrike" kern="0" cap="none" spc="0" normalizeH="0" baseline="0" noProof="0">
              <a:ln>
                <a:noFill/>
              </a:ln>
              <a:solidFill>
                <a:prstClr val="black"/>
              </a:solidFill>
              <a:effectLst/>
              <a:uLnTx/>
              <a:uFillTx/>
              <a:latin typeface="+mn-lt"/>
              <a:ea typeface="+mn-ea"/>
              <a:cs typeface="+mn-cs"/>
            </a:rPr>
            <a:t>要因</a:t>
          </a:r>
          <a:r>
            <a:rPr kumimoji="0" lang="ja-JP" altLang="ja-JP" sz="1200" b="0" i="0" u="none" strike="noStrike" kern="0" cap="none" spc="0" normalizeH="0" baseline="0" noProof="0">
              <a:ln>
                <a:noFill/>
              </a:ln>
              <a:solidFill>
                <a:prstClr val="black"/>
              </a:solidFill>
              <a:effectLst/>
              <a:uLnTx/>
              <a:uFillTx/>
              <a:latin typeface="+mn-lt"/>
              <a:ea typeface="+mn-ea"/>
              <a:cs typeface="+mn-cs"/>
            </a:rPr>
            <a:t>は</a:t>
          </a:r>
          <a:r>
            <a:rPr kumimoji="0" lang="ja-JP" altLang="en-US" sz="1200" b="0" i="0" u="none" strike="noStrike" kern="0" cap="none" spc="0" normalizeH="0" baseline="0" noProof="0">
              <a:ln>
                <a:noFill/>
              </a:ln>
              <a:solidFill>
                <a:prstClr val="black"/>
              </a:solidFill>
              <a:effectLst/>
              <a:uLnTx/>
              <a:uFillTx/>
              <a:latin typeface="+mn-lt"/>
              <a:ea typeface="+mn-ea"/>
              <a:cs typeface="+mn-cs"/>
            </a:rPr>
            <a:t>学校施設の老朽化対策や空調整備に着手したことによるものである。今後の施設更新にあたっては，公共施設総合管理計画に基づいて事業の取捨選択を行うとともに，統廃合や複合化により事業費の減少を目指す。</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なお，補助費等の平成２５年度は，土地開発公社清算事業として金融機関に対する代位弁済を行ったことが大幅増となっている主な要因である。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岡山県津山市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102,962
102,189
506.33
50,259,206
48,746,844
1,420,597
27,507,792
74,071,998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11.7
137.5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117602</xdr:rowOff>
    </xdr:from>
    <xdr:to>
      <xdr:col>6</xdr:col>
      <xdr:colOff>510540</xdr:colOff>
      <xdr:row>39</xdr:row>
      <xdr:rowOff>5588</xdr:rowOff>
    </xdr:to>
    <xdr:cxnSp macro="">
      <xdr:nvCxnSpPr>
        <xdr:cNvPr id="56" name="直線コネクタ 55"/>
        <xdr:cNvCxnSpPr/>
      </xdr:nvCxnSpPr>
      <xdr:spPr>
        <a:xfrm flipV="1">
          <a:off x="4633595" y="5432552"/>
          <a:ext cx="127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9415</xdr:rowOff>
    </xdr:from>
    <xdr:ext cx="469744" cy="259045"/>
    <xdr:sp macro="" textlink="">
      <xdr:nvSpPr>
        <xdr:cNvPr id="57" name="議会費最小値テキスト"/>
        <xdr:cNvSpPr txBox="1"/>
      </xdr:nvSpPr>
      <xdr:spPr>
        <a:xfrm>
          <a:off x="4686300" y="669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2,051</a:t>
          </a:r>
          <a:endParaRPr kumimoji="1" lang="ja-JP" altLang="en-US" sz="1000" b="1">
            <a:latin typeface="ＭＳ Ｐゴシック"/>
          </a:endParaRPr>
        </a:p>
      </xdr:txBody>
    </xdr:sp>
    <xdr:clientData/>
  </xdr:oneCellAnchor>
  <xdr:twoCellAnchor>
    <xdr:from>
      <xdr:col>6</xdr:col>
      <xdr:colOff>422275</xdr:colOff>
      <xdr:row>39</xdr:row>
      <xdr:rowOff>5588</xdr:rowOff>
    </xdr:from>
    <xdr:to>
      <xdr:col>6</xdr:col>
      <xdr:colOff>600075</xdr:colOff>
      <xdr:row>39</xdr:row>
      <xdr:rowOff>5588</xdr:rowOff>
    </xdr:to>
    <xdr:cxnSp macro="">
      <xdr:nvCxnSpPr>
        <xdr:cNvPr id="58" name="直線コネクタ 57"/>
        <xdr:cNvCxnSpPr/>
      </xdr:nvCxnSpPr>
      <xdr:spPr>
        <a:xfrm>
          <a:off x="4546600" y="669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64279</xdr:rowOff>
    </xdr:from>
    <xdr:ext cx="469744" cy="259045"/>
    <xdr:sp macro="" textlink="">
      <xdr:nvSpPr>
        <xdr:cNvPr id="59" name="議会費最大値テキスト"/>
        <xdr:cNvSpPr txBox="1"/>
      </xdr:nvSpPr>
      <xdr:spPr>
        <a:xfrm>
          <a:off x="4686300" y="5207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3,704</a:t>
          </a:r>
          <a:endParaRPr kumimoji="1" lang="ja-JP" altLang="en-US" sz="1000" b="1">
            <a:latin typeface="ＭＳ Ｐゴシック"/>
          </a:endParaRPr>
        </a:p>
      </xdr:txBody>
    </xdr:sp>
    <xdr:clientData/>
  </xdr:oneCellAnchor>
  <xdr:twoCellAnchor>
    <xdr:from>
      <xdr:col>6</xdr:col>
      <xdr:colOff>422275</xdr:colOff>
      <xdr:row>31</xdr:row>
      <xdr:rowOff>117602</xdr:rowOff>
    </xdr:from>
    <xdr:to>
      <xdr:col>6</xdr:col>
      <xdr:colOff>600075</xdr:colOff>
      <xdr:row>31</xdr:row>
      <xdr:rowOff>117602</xdr:rowOff>
    </xdr:to>
    <xdr:cxnSp macro="">
      <xdr:nvCxnSpPr>
        <xdr:cNvPr id="60" name="直線コネクタ 59"/>
        <xdr:cNvCxnSpPr/>
      </xdr:nvCxnSpPr>
      <xdr:spPr>
        <a:xfrm>
          <a:off x="4546600" y="543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30</xdr:row>
      <xdr:rowOff>97028</xdr:rowOff>
    </xdr:from>
    <xdr:to>
      <xdr:col>6</xdr:col>
      <xdr:colOff>511175</xdr:colOff>
      <xdr:row>31</xdr:row>
      <xdr:rowOff>117602</xdr:rowOff>
    </xdr:to>
    <xdr:cxnSp macro="">
      <xdr:nvCxnSpPr>
        <xdr:cNvPr id="61" name="直線コネクタ 60"/>
        <xdr:cNvCxnSpPr/>
      </xdr:nvCxnSpPr>
      <xdr:spPr>
        <a:xfrm>
          <a:off x="3797300" y="52405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51325</xdr:rowOff>
    </xdr:from>
    <xdr:ext cx="469744" cy="259045"/>
    <xdr:sp macro="" textlink="">
      <xdr:nvSpPr>
        <xdr:cNvPr id="62" name="議会費平均値テキスト"/>
        <xdr:cNvSpPr txBox="1"/>
      </xdr:nvSpPr>
      <xdr:spPr>
        <a:xfrm>
          <a:off x="4686300" y="6052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72898</xdr:rowOff>
    </xdr:from>
    <xdr:to>
      <xdr:col>6</xdr:col>
      <xdr:colOff>561975</xdr:colOff>
      <xdr:row>36</xdr:row>
      <xdr:rowOff>3048</xdr:rowOff>
    </xdr:to>
    <xdr:sp macro="" textlink="">
      <xdr:nvSpPr>
        <xdr:cNvPr id="63" name="フローチャート : 判断 62"/>
        <xdr:cNvSpPr/>
      </xdr:nvSpPr>
      <xdr:spPr>
        <a:xfrm>
          <a:off x="45847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30</xdr:row>
      <xdr:rowOff>97028</xdr:rowOff>
    </xdr:from>
    <xdr:to>
      <xdr:col>5</xdr:col>
      <xdr:colOff>358775</xdr:colOff>
      <xdr:row>31</xdr:row>
      <xdr:rowOff>17780</xdr:rowOff>
    </xdr:to>
    <xdr:cxnSp macro="">
      <xdr:nvCxnSpPr>
        <xdr:cNvPr id="64" name="直線コネクタ 63"/>
        <xdr:cNvCxnSpPr/>
      </xdr:nvCxnSpPr>
      <xdr:spPr>
        <a:xfrm flipV="1">
          <a:off x="2908300" y="5240528"/>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75184</xdr:rowOff>
    </xdr:from>
    <xdr:to>
      <xdr:col>5</xdr:col>
      <xdr:colOff>409575</xdr:colOff>
      <xdr:row>35</xdr:row>
      <xdr:rowOff>5334</xdr:rowOff>
    </xdr:to>
    <xdr:sp macro="" textlink="">
      <xdr:nvSpPr>
        <xdr:cNvPr id="65" name="フローチャート : 判断 64"/>
        <xdr:cNvSpPr/>
      </xdr:nvSpPr>
      <xdr:spPr>
        <a:xfrm>
          <a:off x="3746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167911</xdr:rowOff>
    </xdr:from>
    <xdr:ext cx="469744" cy="259045"/>
    <xdr:sp macro="" textlink="">
      <xdr:nvSpPr>
        <xdr:cNvPr id="66" name="テキスト ボックス 65"/>
        <xdr:cNvSpPr txBox="1"/>
      </xdr:nvSpPr>
      <xdr:spPr>
        <a:xfrm>
          <a:off x="3562427"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3,018</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17780</xdr:rowOff>
    </xdr:from>
    <xdr:to>
      <xdr:col>4</xdr:col>
      <xdr:colOff>155575</xdr:colOff>
      <xdr:row>32</xdr:row>
      <xdr:rowOff>17780</xdr:rowOff>
    </xdr:to>
    <xdr:cxnSp macro="">
      <xdr:nvCxnSpPr>
        <xdr:cNvPr id="67" name="直線コネクタ 66"/>
        <xdr:cNvCxnSpPr/>
      </xdr:nvCxnSpPr>
      <xdr:spPr>
        <a:xfrm flipV="1">
          <a:off x="2019300" y="533273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8" name="フローチャート : 判断 67"/>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124477</xdr:rowOff>
    </xdr:from>
    <xdr:ext cx="469744" cy="259045"/>
    <xdr:sp macro="" textlink="">
      <xdr:nvSpPr>
        <xdr:cNvPr id="69" name="テキスト ボックス 68"/>
        <xdr:cNvSpPr txBox="1"/>
      </xdr:nvSpPr>
      <xdr:spPr>
        <a:xfrm>
          <a:off x="2673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87122</xdr:rowOff>
    </xdr:from>
    <xdr:to>
      <xdr:col>2</xdr:col>
      <xdr:colOff>638175</xdr:colOff>
      <xdr:row>32</xdr:row>
      <xdr:rowOff>17780</xdr:rowOff>
    </xdr:to>
    <xdr:cxnSp macro="">
      <xdr:nvCxnSpPr>
        <xdr:cNvPr id="70" name="直線コネクタ 69"/>
        <xdr:cNvCxnSpPr/>
      </xdr:nvCxnSpPr>
      <xdr:spPr>
        <a:xfrm>
          <a:off x="1130300" y="5402072"/>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69850</xdr:rowOff>
    </xdr:from>
    <xdr:to>
      <xdr:col>3</xdr:col>
      <xdr:colOff>3175</xdr:colOff>
      <xdr:row>36</xdr:row>
      <xdr:rowOff>0</xdr:rowOff>
    </xdr:to>
    <xdr:sp macro="" textlink="">
      <xdr:nvSpPr>
        <xdr:cNvPr id="71" name="フローチャート : 判断 70"/>
        <xdr:cNvSpPr/>
      </xdr:nvSpPr>
      <xdr:spPr>
        <a:xfrm>
          <a:off x="19685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162577</xdr:rowOff>
    </xdr:from>
    <xdr:ext cx="469744" cy="259045"/>
    <xdr:sp macro="" textlink="">
      <xdr:nvSpPr>
        <xdr:cNvPr id="72" name="テキスト ボックス 71"/>
        <xdr:cNvSpPr txBox="1"/>
      </xdr:nvSpPr>
      <xdr:spPr>
        <a:xfrm>
          <a:off x="1784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155194</xdr:rowOff>
    </xdr:from>
    <xdr:to>
      <xdr:col>1</xdr:col>
      <xdr:colOff>485775</xdr:colOff>
      <xdr:row>35</xdr:row>
      <xdr:rowOff>85344</xdr:rowOff>
    </xdr:to>
    <xdr:sp macro="" textlink="">
      <xdr:nvSpPr>
        <xdr:cNvPr id="73" name="フローチャート : 判断 72"/>
        <xdr:cNvSpPr/>
      </xdr:nvSpPr>
      <xdr:spPr>
        <a:xfrm>
          <a:off x="1079500" y="5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76471</xdr:rowOff>
    </xdr:from>
    <xdr:ext cx="469744" cy="259045"/>
    <xdr:sp macro="" textlink="">
      <xdr:nvSpPr>
        <xdr:cNvPr id="74" name="テキスト ボックス 73"/>
        <xdr:cNvSpPr txBox="1"/>
      </xdr:nvSpPr>
      <xdr:spPr>
        <a:xfrm>
          <a:off x="895427" y="607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66802</xdr:rowOff>
    </xdr:from>
    <xdr:to>
      <xdr:col>6</xdr:col>
      <xdr:colOff>561975</xdr:colOff>
      <xdr:row>31</xdr:row>
      <xdr:rowOff>168402</xdr:rowOff>
    </xdr:to>
    <xdr:sp macro="" textlink="">
      <xdr:nvSpPr>
        <xdr:cNvPr id="80" name="円/楕円 79"/>
        <xdr:cNvSpPr/>
      </xdr:nvSpPr>
      <xdr:spPr>
        <a:xfrm>
          <a:off x="45847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19829</xdr:rowOff>
    </xdr:from>
    <xdr:ext cx="469744" cy="259045"/>
    <xdr:sp macro="" textlink="">
      <xdr:nvSpPr>
        <xdr:cNvPr id="81" name="議会費該当値テキスト"/>
        <xdr:cNvSpPr txBox="1"/>
      </xdr:nvSpPr>
      <xdr:spPr>
        <a:xfrm>
          <a:off x="4686300" y="533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3,704</a:t>
          </a:r>
          <a:endParaRPr kumimoji="1" lang="ja-JP" altLang="en-US" sz="1000" b="1">
            <a:solidFill>
              <a:srgbClr val="FF0000"/>
            </a:solidFill>
            <a:latin typeface="ＭＳ Ｐゴシック"/>
          </a:endParaRPr>
        </a:p>
      </xdr:txBody>
    </xdr:sp>
    <xdr:clientData/>
  </xdr:oneCellAnchor>
  <xdr:twoCellAnchor>
    <xdr:from>
      <xdr:col>5</xdr:col>
      <xdr:colOff>307975</xdr:colOff>
      <xdr:row>30</xdr:row>
      <xdr:rowOff>46228</xdr:rowOff>
    </xdr:from>
    <xdr:to>
      <xdr:col>5</xdr:col>
      <xdr:colOff>409575</xdr:colOff>
      <xdr:row>30</xdr:row>
      <xdr:rowOff>147828</xdr:rowOff>
    </xdr:to>
    <xdr:sp macro="" textlink="">
      <xdr:nvSpPr>
        <xdr:cNvPr id="82" name="円/楕円 81"/>
        <xdr:cNvSpPr/>
      </xdr:nvSpPr>
      <xdr:spPr>
        <a:xfrm>
          <a:off x="3746500" y="518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28</xdr:row>
      <xdr:rowOff>164355</xdr:rowOff>
    </xdr:from>
    <xdr:ext cx="469744" cy="259045"/>
    <xdr:sp macro="" textlink="">
      <xdr:nvSpPr>
        <xdr:cNvPr id="83" name="テキスト ボックス 82"/>
        <xdr:cNvSpPr txBox="1"/>
      </xdr:nvSpPr>
      <xdr:spPr>
        <a:xfrm>
          <a:off x="3562427" y="496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3,956</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138430</xdr:rowOff>
    </xdr:from>
    <xdr:to>
      <xdr:col>4</xdr:col>
      <xdr:colOff>206375</xdr:colOff>
      <xdr:row>31</xdr:row>
      <xdr:rowOff>68580</xdr:rowOff>
    </xdr:to>
    <xdr:sp macro="" textlink="">
      <xdr:nvSpPr>
        <xdr:cNvPr id="84" name="円/楕円 83"/>
        <xdr:cNvSpPr/>
      </xdr:nvSpPr>
      <xdr:spPr>
        <a:xfrm>
          <a:off x="2857500" y="52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85107</xdr:rowOff>
    </xdr:from>
    <xdr:ext cx="469744" cy="259045"/>
    <xdr:sp macro="" textlink="">
      <xdr:nvSpPr>
        <xdr:cNvPr id="85" name="テキスト ボックス 84"/>
        <xdr:cNvSpPr txBox="1"/>
      </xdr:nvSpPr>
      <xdr:spPr>
        <a:xfrm>
          <a:off x="2673427" y="50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138430</xdr:rowOff>
    </xdr:from>
    <xdr:to>
      <xdr:col>3</xdr:col>
      <xdr:colOff>3175</xdr:colOff>
      <xdr:row>32</xdr:row>
      <xdr:rowOff>68580</xdr:rowOff>
    </xdr:to>
    <xdr:sp macro="" textlink="">
      <xdr:nvSpPr>
        <xdr:cNvPr id="86" name="円/楕円 85"/>
        <xdr:cNvSpPr/>
      </xdr:nvSpPr>
      <xdr:spPr>
        <a:xfrm>
          <a:off x="1968500" y="54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85107</xdr:rowOff>
    </xdr:from>
    <xdr:ext cx="469744" cy="259045"/>
    <xdr:sp macro="" textlink="">
      <xdr:nvSpPr>
        <xdr:cNvPr id="87" name="テキスト ボックス 86"/>
        <xdr:cNvSpPr txBox="1"/>
      </xdr:nvSpPr>
      <xdr:spPr>
        <a:xfrm>
          <a:off x="1784427" y="52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36322</xdr:rowOff>
    </xdr:from>
    <xdr:to>
      <xdr:col>1</xdr:col>
      <xdr:colOff>485775</xdr:colOff>
      <xdr:row>31</xdr:row>
      <xdr:rowOff>137922</xdr:rowOff>
    </xdr:to>
    <xdr:sp macro="" textlink="">
      <xdr:nvSpPr>
        <xdr:cNvPr id="88" name="円/楕円 87"/>
        <xdr:cNvSpPr/>
      </xdr:nvSpPr>
      <xdr:spPr>
        <a:xfrm>
          <a:off x="10795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154449</xdr:rowOff>
    </xdr:from>
    <xdr:ext cx="469744" cy="259045"/>
    <xdr:sp macro="" textlink="">
      <xdr:nvSpPr>
        <xdr:cNvPr id="89" name="テキスト ボックス 88"/>
        <xdr:cNvSpPr txBox="1"/>
      </xdr:nvSpPr>
      <xdr:spPr>
        <a:xfrm>
          <a:off x="895427" y="5126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60395</xdr:rowOff>
    </xdr:from>
    <xdr:to>
      <xdr:col>6</xdr:col>
      <xdr:colOff>510540</xdr:colOff>
      <xdr:row>58</xdr:row>
      <xdr:rowOff>119659</xdr:rowOff>
    </xdr:to>
    <xdr:cxnSp macro="">
      <xdr:nvCxnSpPr>
        <xdr:cNvPr id="114" name="直線コネクタ 113"/>
        <xdr:cNvCxnSpPr/>
      </xdr:nvCxnSpPr>
      <xdr:spPr>
        <a:xfrm flipV="1">
          <a:off x="4633595" y="8632895"/>
          <a:ext cx="1270" cy="1430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123486</xdr:rowOff>
    </xdr:from>
    <xdr:ext cx="534377" cy="259045"/>
    <xdr:sp macro="" textlink="">
      <xdr:nvSpPr>
        <xdr:cNvPr id="115" name="総務費最小値テキスト"/>
        <xdr:cNvSpPr txBox="1"/>
      </xdr:nvSpPr>
      <xdr:spPr>
        <a:xfrm>
          <a:off x="4686300" y="100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25,052</a:t>
          </a:r>
          <a:endParaRPr kumimoji="1" lang="ja-JP" altLang="en-US" sz="1000" b="1">
            <a:latin typeface="ＭＳ Ｐゴシック"/>
          </a:endParaRPr>
        </a:p>
      </xdr:txBody>
    </xdr:sp>
    <xdr:clientData/>
  </xdr:oneCellAnchor>
  <xdr:twoCellAnchor>
    <xdr:from>
      <xdr:col>6</xdr:col>
      <xdr:colOff>422275</xdr:colOff>
      <xdr:row>58</xdr:row>
      <xdr:rowOff>119659</xdr:rowOff>
    </xdr:from>
    <xdr:to>
      <xdr:col>6</xdr:col>
      <xdr:colOff>600075</xdr:colOff>
      <xdr:row>58</xdr:row>
      <xdr:rowOff>119659</xdr:rowOff>
    </xdr:to>
    <xdr:cxnSp macro="">
      <xdr:nvCxnSpPr>
        <xdr:cNvPr id="116" name="直線コネクタ 115"/>
        <xdr:cNvCxnSpPr/>
      </xdr:nvCxnSpPr>
      <xdr:spPr>
        <a:xfrm>
          <a:off x="4546600" y="10063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7072</xdr:rowOff>
    </xdr:from>
    <xdr:ext cx="599010" cy="259045"/>
    <xdr:sp macro="" textlink="">
      <xdr:nvSpPr>
        <xdr:cNvPr id="117" name="総務費最大値テキスト"/>
        <xdr:cNvSpPr txBox="1"/>
      </xdr:nvSpPr>
      <xdr:spPr>
        <a:xfrm>
          <a:off x="4686300" y="840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100,163</a:t>
          </a:r>
          <a:endParaRPr kumimoji="1" lang="ja-JP" altLang="en-US" sz="1000" b="1">
            <a:latin typeface="ＭＳ Ｐゴシック"/>
          </a:endParaRPr>
        </a:p>
      </xdr:txBody>
    </xdr:sp>
    <xdr:clientData/>
  </xdr:oneCellAnchor>
  <xdr:twoCellAnchor>
    <xdr:from>
      <xdr:col>6</xdr:col>
      <xdr:colOff>422275</xdr:colOff>
      <xdr:row>50</xdr:row>
      <xdr:rowOff>60395</xdr:rowOff>
    </xdr:from>
    <xdr:to>
      <xdr:col>6</xdr:col>
      <xdr:colOff>600075</xdr:colOff>
      <xdr:row>50</xdr:row>
      <xdr:rowOff>60395</xdr:rowOff>
    </xdr:to>
    <xdr:cxnSp macro="">
      <xdr:nvCxnSpPr>
        <xdr:cNvPr id="118" name="直線コネクタ 117"/>
        <xdr:cNvCxnSpPr/>
      </xdr:nvCxnSpPr>
      <xdr:spPr>
        <a:xfrm>
          <a:off x="4546600" y="863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109410</xdr:rowOff>
    </xdr:from>
    <xdr:to>
      <xdr:col>6</xdr:col>
      <xdr:colOff>511175</xdr:colOff>
      <xdr:row>56</xdr:row>
      <xdr:rowOff>158541</xdr:rowOff>
    </xdr:to>
    <xdr:cxnSp macro="">
      <xdr:nvCxnSpPr>
        <xdr:cNvPr id="119" name="直線コネクタ 118"/>
        <xdr:cNvCxnSpPr/>
      </xdr:nvCxnSpPr>
      <xdr:spPr>
        <a:xfrm flipV="1">
          <a:off x="3797300" y="9710610"/>
          <a:ext cx="838200" cy="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155821</xdr:rowOff>
    </xdr:from>
    <xdr:ext cx="534377" cy="259045"/>
    <xdr:sp macro="" textlink="">
      <xdr:nvSpPr>
        <xdr:cNvPr id="120" name="総務費平均値テキスト"/>
        <xdr:cNvSpPr txBox="1"/>
      </xdr:nvSpPr>
      <xdr:spPr>
        <a:xfrm>
          <a:off x="4686300" y="924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57,688</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132944</xdr:rowOff>
    </xdr:from>
    <xdr:to>
      <xdr:col>6</xdr:col>
      <xdr:colOff>561975</xdr:colOff>
      <xdr:row>55</xdr:row>
      <xdr:rowOff>63094</xdr:rowOff>
    </xdr:to>
    <xdr:sp macro="" textlink="">
      <xdr:nvSpPr>
        <xdr:cNvPr id="121" name="フローチャート : 判断 120"/>
        <xdr:cNvSpPr/>
      </xdr:nvSpPr>
      <xdr:spPr>
        <a:xfrm>
          <a:off x="45847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102971</xdr:rowOff>
    </xdr:from>
    <xdr:to>
      <xdr:col>5</xdr:col>
      <xdr:colOff>358775</xdr:colOff>
      <xdr:row>56</xdr:row>
      <xdr:rowOff>158541</xdr:rowOff>
    </xdr:to>
    <xdr:cxnSp macro="">
      <xdr:nvCxnSpPr>
        <xdr:cNvPr id="122" name="直線コネクタ 121"/>
        <xdr:cNvCxnSpPr/>
      </xdr:nvCxnSpPr>
      <xdr:spPr>
        <a:xfrm>
          <a:off x="2908300" y="9704171"/>
          <a:ext cx="889000" cy="5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65774</xdr:rowOff>
    </xdr:from>
    <xdr:to>
      <xdr:col>5</xdr:col>
      <xdr:colOff>409575</xdr:colOff>
      <xdr:row>55</xdr:row>
      <xdr:rowOff>167374</xdr:rowOff>
    </xdr:to>
    <xdr:sp macro="" textlink="">
      <xdr:nvSpPr>
        <xdr:cNvPr id="123" name="フローチャート : 判断 122"/>
        <xdr:cNvSpPr/>
      </xdr:nvSpPr>
      <xdr:spPr>
        <a:xfrm>
          <a:off x="3746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12451</xdr:rowOff>
    </xdr:from>
    <xdr:ext cx="534377" cy="259045"/>
    <xdr:sp macro="" textlink="">
      <xdr:nvSpPr>
        <xdr:cNvPr id="124" name="テキスト ボックス 123"/>
        <xdr:cNvSpPr txBox="1"/>
      </xdr:nvSpPr>
      <xdr:spPr>
        <a:xfrm>
          <a:off x="3530111" y="927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52,214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106191</xdr:rowOff>
    </xdr:from>
    <xdr:to>
      <xdr:col>4</xdr:col>
      <xdr:colOff>155575</xdr:colOff>
      <xdr:row>56</xdr:row>
      <xdr:rowOff>102971</xdr:rowOff>
    </xdr:to>
    <xdr:cxnSp macro="">
      <xdr:nvCxnSpPr>
        <xdr:cNvPr id="125" name="直線コネクタ 124"/>
        <xdr:cNvCxnSpPr/>
      </xdr:nvCxnSpPr>
      <xdr:spPr>
        <a:xfrm>
          <a:off x="2019300" y="9535941"/>
          <a:ext cx="889000" cy="16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11061</xdr:rowOff>
    </xdr:from>
    <xdr:to>
      <xdr:col>4</xdr:col>
      <xdr:colOff>206375</xdr:colOff>
      <xdr:row>56</xdr:row>
      <xdr:rowOff>112661</xdr:rowOff>
    </xdr:to>
    <xdr:sp macro="" textlink="">
      <xdr:nvSpPr>
        <xdr:cNvPr id="126" name="フローチャート : 判断 125"/>
        <xdr:cNvSpPr/>
      </xdr:nvSpPr>
      <xdr:spPr>
        <a:xfrm>
          <a:off x="2857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129188</xdr:rowOff>
    </xdr:from>
    <xdr:ext cx="534377" cy="259045"/>
    <xdr:sp macro="" textlink="">
      <xdr:nvSpPr>
        <xdr:cNvPr id="127" name="テキスト ボックス 126"/>
        <xdr:cNvSpPr txBox="1"/>
      </xdr:nvSpPr>
      <xdr:spPr>
        <a:xfrm>
          <a:off x="2641111" y="93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106191</xdr:rowOff>
    </xdr:from>
    <xdr:to>
      <xdr:col>2</xdr:col>
      <xdr:colOff>638175</xdr:colOff>
      <xdr:row>57</xdr:row>
      <xdr:rowOff>86817</xdr:rowOff>
    </xdr:to>
    <xdr:cxnSp macro="">
      <xdr:nvCxnSpPr>
        <xdr:cNvPr id="128" name="直線コネクタ 127"/>
        <xdr:cNvCxnSpPr/>
      </xdr:nvCxnSpPr>
      <xdr:spPr>
        <a:xfrm flipV="1">
          <a:off x="1130300" y="9535941"/>
          <a:ext cx="889000" cy="3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162966</xdr:rowOff>
    </xdr:from>
    <xdr:to>
      <xdr:col>3</xdr:col>
      <xdr:colOff>3175</xdr:colOff>
      <xdr:row>56</xdr:row>
      <xdr:rowOff>93116</xdr:rowOff>
    </xdr:to>
    <xdr:sp macro="" textlink="">
      <xdr:nvSpPr>
        <xdr:cNvPr id="129" name="フローチャート : 判断 128"/>
        <xdr:cNvSpPr/>
      </xdr:nvSpPr>
      <xdr:spPr>
        <a:xfrm>
          <a:off x="1968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84243</xdr:rowOff>
    </xdr:from>
    <xdr:ext cx="534377" cy="259045"/>
    <xdr:sp macro="" textlink="">
      <xdr:nvSpPr>
        <xdr:cNvPr id="130" name="テキスト ボックス 129"/>
        <xdr:cNvSpPr txBox="1"/>
      </xdr:nvSpPr>
      <xdr:spPr>
        <a:xfrm>
          <a:off x="1752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55849</xdr:rowOff>
    </xdr:from>
    <xdr:to>
      <xdr:col>1</xdr:col>
      <xdr:colOff>485775</xdr:colOff>
      <xdr:row>56</xdr:row>
      <xdr:rowOff>157449</xdr:rowOff>
    </xdr:to>
    <xdr:sp macro="" textlink="">
      <xdr:nvSpPr>
        <xdr:cNvPr id="131" name="フローチャート : 判断 130"/>
        <xdr:cNvSpPr/>
      </xdr:nvSpPr>
      <xdr:spPr>
        <a:xfrm>
          <a:off x="1079500" y="965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2526</xdr:rowOff>
    </xdr:from>
    <xdr:ext cx="534377" cy="259045"/>
    <xdr:sp macro="" textlink="">
      <xdr:nvSpPr>
        <xdr:cNvPr id="132" name="テキスト ボックス 131"/>
        <xdr:cNvSpPr txBox="1"/>
      </xdr:nvSpPr>
      <xdr:spPr>
        <a:xfrm>
          <a:off x="863111" y="94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58610</xdr:rowOff>
    </xdr:from>
    <xdr:to>
      <xdr:col>6</xdr:col>
      <xdr:colOff>561975</xdr:colOff>
      <xdr:row>56</xdr:row>
      <xdr:rowOff>160210</xdr:rowOff>
    </xdr:to>
    <xdr:sp macro="" textlink="">
      <xdr:nvSpPr>
        <xdr:cNvPr id="138" name="円/楕円 137"/>
        <xdr:cNvSpPr/>
      </xdr:nvSpPr>
      <xdr:spPr>
        <a:xfrm>
          <a:off x="4584700" y="965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37037</xdr:rowOff>
    </xdr:from>
    <xdr:ext cx="534377" cy="259045"/>
    <xdr:sp macro="" textlink="">
      <xdr:nvSpPr>
        <xdr:cNvPr id="139" name="総務費該当値テキスト"/>
        <xdr:cNvSpPr txBox="1"/>
      </xdr:nvSpPr>
      <xdr:spPr>
        <a:xfrm>
          <a:off x="4686300" y="96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43,590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107741</xdr:rowOff>
    </xdr:from>
    <xdr:to>
      <xdr:col>5</xdr:col>
      <xdr:colOff>409575</xdr:colOff>
      <xdr:row>57</xdr:row>
      <xdr:rowOff>37891</xdr:rowOff>
    </xdr:to>
    <xdr:sp macro="" textlink="">
      <xdr:nvSpPr>
        <xdr:cNvPr id="140" name="円/楕円 139"/>
        <xdr:cNvSpPr/>
      </xdr:nvSpPr>
      <xdr:spPr>
        <a:xfrm>
          <a:off x="3746500" y="970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29018</xdr:rowOff>
    </xdr:from>
    <xdr:ext cx="534377" cy="259045"/>
    <xdr:sp macro="" textlink="">
      <xdr:nvSpPr>
        <xdr:cNvPr id="141" name="テキスト ボックス 140"/>
        <xdr:cNvSpPr txBox="1"/>
      </xdr:nvSpPr>
      <xdr:spPr>
        <a:xfrm>
          <a:off x="3530111" y="980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52171</xdr:rowOff>
    </xdr:from>
    <xdr:to>
      <xdr:col>4</xdr:col>
      <xdr:colOff>206375</xdr:colOff>
      <xdr:row>56</xdr:row>
      <xdr:rowOff>153771</xdr:rowOff>
    </xdr:to>
    <xdr:sp macro="" textlink="">
      <xdr:nvSpPr>
        <xdr:cNvPr id="142" name="円/楕円 141"/>
        <xdr:cNvSpPr/>
      </xdr:nvSpPr>
      <xdr:spPr>
        <a:xfrm>
          <a:off x="2857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144898</xdr:rowOff>
    </xdr:from>
    <xdr:ext cx="534377" cy="259045"/>
    <xdr:sp macro="" textlink="">
      <xdr:nvSpPr>
        <xdr:cNvPr id="143" name="テキスト ボックス 142"/>
        <xdr:cNvSpPr txBox="1"/>
      </xdr:nvSpPr>
      <xdr:spPr>
        <a:xfrm>
          <a:off x="2641111" y="9746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43,928</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55391</xdr:rowOff>
    </xdr:from>
    <xdr:to>
      <xdr:col>3</xdr:col>
      <xdr:colOff>3175</xdr:colOff>
      <xdr:row>55</xdr:row>
      <xdr:rowOff>156991</xdr:rowOff>
    </xdr:to>
    <xdr:sp macro="" textlink="">
      <xdr:nvSpPr>
        <xdr:cNvPr id="144" name="円/楕円 143"/>
        <xdr:cNvSpPr/>
      </xdr:nvSpPr>
      <xdr:spPr>
        <a:xfrm>
          <a:off x="1968500" y="948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2068</xdr:rowOff>
    </xdr:from>
    <xdr:ext cx="534377" cy="259045"/>
    <xdr:sp macro="" textlink="">
      <xdr:nvSpPr>
        <xdr:cNvPr id="145" name="テキスト ボックス 144"/>
        <xdr:cNvSpPr txBox="1"/>
      </xdr:nvSpPr>
      <xdr:spPr>
        <a:xfrm>
          <a:off x="1752111" y="92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36017</xdr:rowOff>
    </xdr:from>
    <xdr:to>
      <xdr:col>1</xdr:col>
      <xdr:colOff>485775</xdr:colOff>
      <xdr:row>57</xdr:row>
      <xdr:rowOff>137617</xdr:rowOff>
    </xdr:to>
    <xdr:sp macro="" textlink="">
      <xdr:nvSpPr>
        <xdr:cNvPr id="146" name="円/楕円 145"/>
        <xdr:cNvSpPr/>
      </xdr:nvSpPr>
      <xdr:spPr>
        <a:xfrm>
          <a:off x="1079500" y="98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128744</xdr:rowOff>
    </xdr:from>
    <xdr:ext cx="534377" cy="259045"/>
    <xdr:sp macro="" textlink="">
      <xdr:nvSpPr>
        <xdr:cNvPr id="147" name="テキスト ボックス 146"/>
        <xdr:cNvSpPr txBox="1"/>
      </xdr:nvSpPr>
      <xdr:spPr>
        <a:xfrm>
          <a:off x="863111" y="9901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157,106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128765</xdr:rowOff>
    </xdr:from>
    <xdr:to>
      <xdr:col>6</xdr:col>
      <xdr:colOff>510540</xdr:colOff>
      <xdr:row>78</xdr:row>
      <xdr:rowOff>45771</xdr:rowOff>
    </xdr:to>
    <xdr:cxnSp macro="">
      <xdr:nvCxnSpPr>
        <xdr:cNvPr id="172" name="直線コネクタ 171"/>
        <xdr:cNvCxnSpPr/>
      </xdr:nvCxnSpPr>
      <xdr:spPr>
        <a:xfrm flipV="1">
          <a:off x="4633595" y="12130265"/>
          <a:ext cx="1270" cy="128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49598</xdr:rowOff>
    </xdr:from>
    <xdr:ext cx="599010" cy="259045"/>
    <xdr:sp macro="" textlink="">
      <xdr:nvSpPr>
        <xdr:cNvPr id="173" name="民生費最小値テキスト"/>
        <xdr:cNvSpPr txBox="1"/>
      </xdr:nvSpPr>
      <xdr:spPr>
        <a:xfrm>
          <a:off x="4686300" y="1342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133,396</a:t>
          </a:r>
          <a:endParaRPr kumimoji="1" lang="ja-JP" altLang="en-US" sz="1000" b="1">
            <a:latin typeface="ＭＳ Ｐゴシック"/>
          </a:endParaRPr>
        </a:p>
      </xdr:txBody>
    </xdr:sp>
    <xdr:clientData/>
  </xdr:oneCellAnchor>
  <xdr:twoCellAnchor>
    <xdr:from>
      <xdr:col>6</xdr:col>
      <xdr:colOff>422275</xdr:colOff>
      <xdr:row>78</xdr:row>
      <xdr:rowOff>45771</xdr:rowOff>
    </xdr:from>
    <xdr:to>
      <xdr:col>6</xdr:col>
      <xdr:colOff>600075</xdr:colOff>
      <xdr:row>78</xdr:row>
      <xdr:rowOff>45771</xdr:rowOff>
    </xdr:to>
    <xdr:cxnSp macro="">
      <xdr:nvCxnSpPr>
        <xdr:cNvPr id="174" name="直線コネクタ 173"/>
        <xdr:cNvCxnSpPr/>
      </xdr:nvCxnSpPr>
      <xdr:spPr>
        <a:xfrm>
          <a:off x="4546600" y="1341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75442</xdr:rowOff>
    </xdr:from>
    <xdr:ext cx="599010" cy="259045"/>
    <xdr:sp macro="" textlink="">
      <xdr:nvSpPr>
        <xdr:cNvPr id="175" name="民生費最大値テキスト"/>
        <xdr:cNvSpPr txBox="1"/>
      </xdr:nvSpPr>
      <xdr:spPr>
        <a:xfrm>
          <a:off x="4686300" y="1190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234,861</a:t>
          </a:r>
          <a:endParaRPr kumimoji="1" lang="ja-JP" altLang="en-US" sz="1000" b="1">
            <a:latin typeface="ＭＳ Ｐゴシック"/>
          </a:endParaRPr>
        </a:p>
      </xdr:txBody>
    </xdr:sp>
    <xdr:clientData/>
  </xdr:oneCellAnchor>
  <xdr:twoCellAnchor>
    <xdr:from>
      <xdr:col>6</xdr:col>
      <xdr:colOff>422275</xdr:colOff>
      <xdr:row>70</xdr:row>
      <xdr:rowOff>128765</xdr:rowOff>
    </xdr:from>
    <xdr:to>
      <xdr:col>6</xdr:col>
      <xdr:colOff>600075</xdr:colOff>
      <xdr:row>70</xdr:row>
      <xdr:rowOff>128765</xdr:rowOff>
    </xdr:to>
    <xdr:cxnSp macro="">
      <xdr:nvCxnSpPr>
        <xdr:cNvPr id="176" name="直線コネクタ 175"/>
        <xdr:cNvCxnSpPr/>
      </xdr:nvCxnSpPr>
      <xdr:spPr>
        <a:xfrm>
          <a:off x="4546600" y="121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155156</xdr:rowOff>
    </xdr:from>
    <xdr:to>
      <xdr:col>6</xdr:col>
      <xdr:colOff>511175</xdr:colOff>
      <xdr:row>76</xdr:row>
      <xdr:rowOff>66433</xdr:rowOff>
    </xdr:to>
    <xdr:cxnSp macro="">
      <xdr:nvCxnSpPr>
        <xdr:cNvPr id="177" name="直線コネクタ 176"/>
        <xdr:cNvCxnSpPr/>
      </xdr:nvCxnSpPr>
      <xdr:spPr>
        <a:xfrm flipV="1">
          <a:off x="3797300" y="13013906"/>
          <a:ext cx="838200" cy="8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93210</xdr:rowOff>
    </xdr:from>
    <xdr:ext cx="599010" cy="259045"/>
    <xdr:sp macro="" textlink="">
      <xdr:nvSpPr>
        <xdr:cNvPr id="178" name="民生費平均値テキスト"/>
        <xdr:cNvSpPr txBox="1"/>
      </xdr:nvSpPr>
      <xdr:spPr>
        <a:xfrm>
          <a:off x="4686300" y="127805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167,962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70333</xdr:rowOff>
    </xdr:from>
    <xdr:to>
      <xdr:col>6</xdr:col>
      <xdr:colOff>561975</xdr:colOff>
      <xdr:row>76</xdr:row>
      <xdr:rowOff>484</xdr:rowOff>
    </xdr:to>
    <xdr:sp macro="" textlink="">
      <xdr:nvSpPr>
        <xdr:cNvPr id="179" name="フローチャート : 判断 178"/>
        <xdr:cNvSpPr/>
      </xdr:nvSpPr>
      <xdr:spPr>
        <a:xfrm>
          <a:off x="4584700" y="129290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66433</xdr:rowOff>
    </xdr:from>
    <xdr:to>
      <xdr:col>5</xdr:col>
      <xdr:colOff>358775</xdr:colOff>
      <xdr:row>76</xdr:row>
      <xdr:rowOff>99009</xdr:rowOff>
    </xdr:to>
    <xdr:cxnSp macro="">
      <xdr:nvCxnSpPr>
        <xdr:cNvPr id="180" name="直線コネクタ 179"/>
        <xdr:cNvCxnSpPr/>
      </xdr:nvCxnSpPr>
      <xdr:spPr>
        <a:xfrm flipV="1">
          <a:off x="2908300" y="13096633"/>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124434</xdr:rowOff>
    </xdr:from>
    <xdr:to>
      <xdr:col>5</xdr:col>
      <xdr:colOff>409575</xdr:colOff>
      <xdr:row>76</xdr:row>
      <xdr:rowOff>54584</xdr:rowOff>
    </xdr:to>
    <xdr:sp macro="" textlink="">
      <xdr:nvSpPr>
        <xdr:cNvPr id="181" name="フローチャート : 判断 180"/>
        <xdr:cNvSpPr/>
      </xdr:nvSpPr>
      <xdr:spPr>
        <a:xfrm>
          <a:off x="3746500" y="1298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71111</xdr:rowOff>
    </xdr:from>
    <xdr:ext cx="599010" cy="259045"/>
    <xdr:sp macro="" textlink="">
      <xdr:nvSpPr>
        <xdr:cNvPr id="182" name="テキスト ボックス 181"/>
        <xdr:cNvSpPr txBox="1"/>
      </xdr:nvSpPr>
      <xdr:spPr>
        <a:xfrm>
          <a:off x="3497794" y="12758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163,702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99009</xdr:rowOff>
    </xdr:from>
    <xdr:to>
      <xdr:col>4</xdr:col>
      <xdr:colOff>155575</xdr:colOff>
      <xdr:row>77</xdr:row>
      <xdr:rowOff>46571</xdr:rowOff>
    </xdr:to>
    <xdr:cxnSp macro="">
      <xdr:nvCxnSpPr>
        <xdr:cNvPr id="183" name="直線コネクタ 182"/>
        <xdr:cNvCxnSpPr/>
      </xdr:nvCxnSpPr>
      <xdr:spPr>
        <a:xfrm flipV="1">
          <a:off x="2019300" y="13129209"/>
          <a:ext cx="889000" cy="11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65100</xdr:rowOff>
    </xdr:from>
    <xdr:to>
      <xdr:col>4</xdr:col>
      <xdr:colOff>206375</xdr:colOff>
      <xdr:row>77</xdr:row>
      <xdr:rowOff>166700</xdr:rowOff>
    </xdr:to>
    <xdr:sp macro="" textlink="">
      <xdr:nvSpPr>
        <xdr:cNvPr id="184" name="フローチャート : 判断 183"/>
        <xdr:cNvSpPr/>
      </xdr:nvSpPr>
      <xdr:spPr>
        <a:xfrm>
          <a:off x="2857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157827</xdr:rowOff>
    </xdr:from>
    <xdr:ext cx="599010" cy="259045"/>
    <xdr:sp macro="" textlink="">
      <xdr:nvSpPr>
        <xdr:cNvPr id="185" name="テキスト ボックス 184"/>
        <xdr:cNvSpPr txBox="1"/>
      </xdr:nvSpPr>
      <xdr:spPr>
        <a:xfrm>
          <a:off x="2608794" y="133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46571</xdr:rowOff>
    </xdr:from>
    <xdr:to>
      <xdr:col>2</xdr:col>
      <xdr:colOff>638175</xdr:colOff>
      <xdr:row>77</xdr:row>
      <xdr:rowOff>94005</xdr:rowOff>
    </xdr:to>
    <xdr:cxnSp macro="">
      <xdr:nvCxnSpPr>
        <xdr:cNvPr id="186" name="直線コネクタ 185"/>
        <xdr:cNvCxnSpPr/>
      </xdr:nvCxnSpPr>
      <xdr:spPr>
        <a:xfrm flipV="1">
          <a:off x="1130300" y="13248221"/>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12167</xdr:rowOff>
    </xdr:from>
    <xdr:to>
      <xdr:col>3</xdr:col>
      <xdr:colOff>3175</xdr:colOff>
      <xdr:row>78</xdr:row>
      <xdr:rowOff>113767</xdr:rowOff>
    </xdr:to>
    <xdr:sp macro="" textlink="">
      <xdr:nvSpPr>
        <xdr:cNvPr id="187" name="フローチャート : 判断 186"/>
        <xdr:cNvSpPr/>
      </xdr:nvSpPr>
      <xdr:spPr>
        <a:xfrm>
          <a:off x="1968500" y="1338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104894</xdr:rowOff>
    </xdr:from>
    <xdr:ext cx="599010" cy="259045"/>
    <xdr:sp macro="" textlink="">
      <xdr:nvSpPr>
        <xdr:cNvPr id="188" name="テキスト ボックス 187"/>
        <xdr:cNvSpPr txBox="1"/>
      </xdr:nvSpPr>
      <xdr:spPr>
        <a:xfrm>
          <a:off x="1719794" y="1347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38988</xdr:rowOff>
    </xdr:from>
    <xdr:to>
      <xdr:col>1</xdr:col>
      <xdr:colOff>485775</xdr:colOff>
      <xdr:row>78</xdr:row>
      <xdr:rowOff>140588</xdr:rowOff>
    </xdr:to>
    <xdr:sp macro="" textlink="">
      <xdr:nvSpPr>
        <xdr:cNvPr id="189" name="フローチャート : 判断 188"/>
        <xdr:cNvSpPr/>
      </xdr:nvSpPr>
      <xdr:spPr>
        <a:xfrm>
          <a:off x="1079500" y="1341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131715</xdr:rowOff>
    </xdr:from>
    <xdr:ext cx="599010" cy="259045"/>
    <xdr:sp macro="" textlink="">
      <xdr:nvSpPr>
        <xdr:cNvPr id="190" name="テキスト ボックス 189"/>
        <xdr:cNvSpPr txBox="1"/>
      </xdr:nvSpPr>
      <xdr:spPr>
        <a:xfrm>
          <a:off x="830794" y="1350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104356</xdr:rowOff>
    </xdr:from>
    <xdr:to>
      <xdr:col>6</xdr:col>
      <xdr:colOff>561975</xdr:colOff>
      <xdr:row>76</xdr:row>
      <xdr:rowOff>34506</xdr:rowOff>
    </xdr:to>
    <xdr:sp macro="" textlink="">
      <xdr:nvSpPr>
        <xdr:cNvPr id="196" name="円/楕円 195"/>
        <xdr:cNvSpPr/>
      </xdr:nvSpPr>
      <xdr:spPr>
        <a:xfrm>
          <a:off x="4584700" y="1296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82783</xdr:rowOff>
    </xdr:from>
    <xdr:ext cx="599010" cy="259045"/>
    <xdr:sp macro="" textlink="">
      <xdr:nvSpPr>
        <xdr:cNvPr id="197" name="民生費該当値テキスト"/>
        <xdr:cNvSpPr txBox="1"/>
      </xdr:nvSpPr>
      <xdr:spPr>
        <a:xfrm>
          <a:off x="4686300" y="1294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165,283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15633</xdr:rowOff>
    </xdr:from>
    <xdr:to>
      <xdr:col>5</xdr:col>
      <xdr:colOff>409575</xdr:colOff>
      <xdr:row>76</xdr:row>
      <xdr:rowOff>117233</xdr:rowOff>
    </xdr:to>
    <xdr:sp macro="" textlink="">
      <xdr:nvSpPr>
        <xdr:cNvPr id="198" name="円/楕円 197"/>
        <xdr:cNvSpPr/>
      </xdr:nvSpPr>
      <xdr:spPr>
        <a:xfrm>
          <a:off x="3746500" y="130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108360</xdr:rowOff>
    </xdr:from>
    <xdr:ext cx="599010" cy="259045"/>
    <xdr:sp macro="" textlink="">
      <xdr:nvSpPr>
        <xdr:cNvPr id="199" name="テキスト ボックス 198"/>
        <xdr:cNvSpPr txBox="1"/>
      </xdr:nvSpPr>
      <xdr:spPr>
        <a:xfrm>
          <a:off x="3497794" y="131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158,769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48209</xdr:rowOff>
    </xdr:from>
    <xdr:to>
      <xdr:col>4</xdr:col>
      <xdr:colOff>206375</xdr:colOff>
      <xdr:row>76</xdr:row>
      <xdr:rowOff>149809</xdr:rowOff>
    </xdr:to>
    <xdr:sp macro="" textlink="">
      <xdr:nvSpPr>
        <xdr:cNvPr id="200" name="円/楕円 199"/>
        <xdr:cNvSpPr/>
      </xdr:nvSpPr>
      <xdr:spPr>
        <a:xfrm>
          <a:off x="2857500" y="1307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166336</xdr:rowOff>
    </xdr:from>
    <xdr:ext cx="599010" cy="259045"/>
    <xdr:sp macro="" textlink="">
      <xdr:nvSpPr>
        <xdr:cNvPr id="201" name="テキスト ボックス 200"/>
        <xdr:cNvSpPr txBox="1"/>
      </xdr:nvSpPr>
      <xdr:spPr>
        <a:xfrm>
          <a:off x="2608794" y="12853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156,204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167221</xdr:rowOff>
    </xdr:from>
    <xdr:to>
      <xdr:col>3</xdr:col>
      <xdr:colOff>3175</xdr:colOff>
      <xdr:row>77</xdr:row>
      <xdr:rowOff>97371</xdr:rowOff>
    </xdr:to>
    <xdr:sp macro="" textlink="">
      <xdr:nvSpPr>
        <xdr:cNvPr id="202" name="円/楕円 201"/>
        <xdr:cNvSpPr/>
      </xdr:nvSpPr>
      <xdr:spPr>
        <a:xfrm>
          <a:off x="1968500" y="131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113898</xdr:rowOff>
    </xdr:from>
    <xdr:ext cx="599010" cy="259045"/>
    <xdr:sp macro="" textlink="">
      <xdr:nvSpPr>
        <xdr:cNvPr id="203" name="テキスト ボックス 202"/>
        <xdr:cNvSpPr txBox="1"/>
      </xdr:nvSpPr>
      <xdr:spPr>
        <a:xfrm>
          <a:off x="1719794" y="1297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146,833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43205</xdr:rowOff>
    </xdr:from>
    <xdr:to>
      <xdr:col>1</xdr:col>
      <xdr:colOff>485775</xdr:colOff>
      <xdr:row>77</xdr:row>
      <xdr:rowOff>144805</xdr:rowOff>
    </xdr:to>
    <xdr:sp macro="" textlink="">
      <xdr:nvSpPr>
        <xdr:cNvPr id="204" name="円/楕円 203"/>
        <xdr:cNvSpPr/>
      </xdr:nvSpPr>
      <xdr:spPr>
        <a:xfrm>
          <a:off x="1079500" y="132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161332</xdr:rowOff>
    </xdr:from>
    <xdr:ext cx="599010" cy="259045"/>
    <xdr:sp macro="" textlink="">
      <xdr:nvSpPr>
        <xdr:cNvPr id="205" name="テキスト ボックス 204"/>
        <xdr:cNvSpPr txBox="1"/>
      </xdr:nvSpPr>
      <xdr:spPr>
        <a:xfrm>
          <a:off x="830794" y="13020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10215</xdr:rowOff>
    </xdr:from>
    <xdr:to>
      <xdr:col>6</xdr:col>
      <xdr:colOff>510540</xdr:colOff>
      <xdr:row>98</xdr:row>
      <xdr:rowOff>44079</xdr:rowOff>
    </xdr:to>
    <xdr:cxnSp macro="">
      <xdr:nvCxnSpPr>
        <xdr:cNvPr id="232" name="直線コネクタ 231"/>
        <xdr:cNvCxnSpPr/>
      </xdr:nvCxnSpPr>
      <xdr:spPr>
        <a:xfrm flipV="1">
          <a:off x="4633595" y="15612165"/>
          <a:ext cx="1270" cy="1234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47906</xdr:rowOff>
    </xdr:from>
    <xdr:ext cx="534377" cy="259045"/>
    <xdr:sp macro="" textlink="">
      <xdr:nvSpPr>
        <xdr:cNvPr id="233" name="衛生費最小値テキスト"/>
        <xdr:cNvSpPr txBox="1"/>
      </xdr:nvSpPr>
      <xdr:spPr>
        <a:xfrm>
          <a:off x="4686300" y="1685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16,928</a:t>
          </a:r>
          <a:endParaRPr kumimoji="1" lang="ja-JP" altLang="en-US" sz="1000" b="1">
            <a:latin typeface="ＭＳ Ｐゴシック"/>
          </a:endParaRPr>
        </a:p>
      </xdr:txBody>
    </xdr:sp>
    <xdr:clientData/>
  </xdr:oneCellAnchor>
  <xdr:twoCellAnchor>
    <xdr:from>
      <xdr:col>6</xdr:col>
      <xdr:colOff>422275</xdr:colOff>
      <xdr:row>98</xdr:row>
      <xdr:rowOff>44079</xdr:rowOff>
    </xdr:from>
    <xdr:to>
      <xdr:col>6</xdr:col>
      <xdr:colOff>600075</xdr:colOff>
      <xdr:row>98</xdr:row>
      <xdr:rowOff>44079</xdr:rowOff>
    </xdr:to>
    <xdr:cxnSp macro="">
      <xdr:nvCxnSpPr>
        <xdr:cNvPr id="234" name="直線コネクタ 233"/>
        <xdr:cNvCxnSpPr/>
      </xdr:nvCxnSpPr>
      <xdr:spPr>
        <a:xfrm>
          <a:off x="4546600" y="16846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128342</xdr:rowOff>
    </xdr:from>
    <xdr:ext cx="534377" cy="259045"/>
    <xdr:sp macro="" textlink="">
      <xdr:nvSpPr>
        <xdr:cNvPr id="235" name="衛生費最大値テキスト"/>
        <xdr:cNvSpPr txBox="1"/>
      </xdr:nvSpPr>
      <xdr:spPr>
        <a:xfrm>
          <a:off x="4686300" y="1538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54,715</a:t>
          </a:r>
          <a:endParaRPr kumimoji="1" lang="ja-JP" altLang="en-US" sz="1000" b="1">
            <a:latin typeface="ＭＳ Ｐゴシック"/>
          </a:endParaRPr>
        </a:p>
      </xdr:txBody>
    </xdr:sp>
    <xdr:clientData/>
  </xdr:oneCellAnchor>
  <xdr:twoCellAnchor>
    <xdr:from>
      <xdr:col>6</xdr:col>
      <xdr:colOff>422275</xdr:colOff>
      <xdr:row>91</xdr:row>
      <xdr:rowOff>10215</xdr:rowOff>
    </xdr:from>
    <xdr:to>
      <xdr:col>6</xdr:col>
      <xdr:colOff>600075</xdr:colOff>
      <xdr:row>91</xdr:row>
      <xdr:rowOff>10215</xdr:rowOff>
    </xdr:to>
    <xdr:cxnSp macro="">
      <xdr:nvCxnSpPr>
        <xdr:cNvPr id="236" name="直線コネクタ 235"/>
        <xdr:cNvCxnSpPr/>
      </xdr:nvCxnSpPr>
      <xdr:spPr>
        <a:xfrm>
          <a:off x="4546600" y="1561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164193</xdr:rowOff>
    </xdr:from>
    <xdr:to>
      <xdr:col>6</xdr:col>
      <xdr:colOff>511175</xdr:colOff>
      <xdr:row>94</xdr:row>
      <xdr:rowOff>121771</xdr:rowOff>
    </xdr:to>
    <xdr:cxnSp macro="">
      <xdr:nvCxnSpPr>
        <xdr:cNvPr id="237" name="直線コネクタ 236"/>
        <xdr:cNvCxnSpPr/>
      </xdr:nvCxnSpPr>
      <xdr:spPr>
        <a:xfrm>
          <a:off x="3797300" y="15937593"/>
          <a:ext cx="838200" cy="30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76635</xdr:rowOff>
    </xdr:from>
    <xdr:ext cx="534377" cy="259045"/>
    <xdr:sp macro="" textlink="">
      <xdr:nvSpPr>
        <xdr:cNvPr id="238" name="衛生費平均値テキスト"/>
        <xdr:cNvSpPr txBox="1"/>
      </xdr:nvSpPr>
      <xdr:spPr>
        <a:xfrm>
          <a:off x="4686300" y="16192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34,715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98208</xdr:rowOff>
    </xdr:from>
    <xdr:to>
      <xdr:col>6</xdr:col>
      <xdr:colOff>561975</xdr:colOff>
      <xdr:row>95</xdr:row>
      <xdr:rowOff>28358</xdr:rowOff>
    </xdr:to>
    <xdr:sp macro="" textlink="">
      <xdr:nvSpPr>
        <xdr:cNvPr id="239" name="フローチャート : 判断 238"/>
        <xdr:cNvSpPr/>
      </xdr:nvSpPr>
      <xdr:spPr>
        <a:xfrm>
          <a:off x="4584700" y="1621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105214</xdr:rowOff>
    </xdr:from>
    <xdr:to>
      <xdr:col>5</xdr:col>
      <xdr:colOff>358775</xdr:colOff>
      <xdr:row>92</xdr:row>
      <xdr:rowOff>164193</xdr:rowOff>
    </xdr:to>
    <xdr:cxnSp macro="">
      <xdr:nvCxnSpPr>
        <xdr:cNvPr id="240" name="直線コネクタ 239"/>
        <xdr:cNvCxnSpPr/>
      </xdr:nvCxnSpPr>
      <xdr:spPr>
        <a:xfrm>
          <a:off x="2908300" y="15878614"/>
          <a:ext cx="889000" cy="5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137396</xdr:rowOff>
    </xdr:from>
    <xdr:to>
      <xdr:col>5</xdr:col>
      <xdr:colOff>409575</xdr:colOff>
      <xdr:row>95</xdr:row>
      <xdr:rowOff>67546</xdr:rowOff>
    </xdr:to>
    <xdr:sp macro="" textlink="">
      <xdr:nvSpPr>
        <xdr:cNvPr id="241" name="フローチャート : 判断 240"/>
        <xdr:cNvSpPr/>
      </xdr:nvSpPr>
      <xdr:spPr>
        <a:xfrm>
          <a:off x="3746500" y="162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58673</xdr:rowOff>
    </xdr:from>
    <xdr:ext cx="534377" cy="259045"/>
    <xdr:sp macro="" textlink="">
      <xdr:nvSpPr>
        <xdr:cNvPr id="242" name="テキスト ボックス 241"/>
        <xdr:cNvSpPr txBox="1"/>
      </xdr:nvSpPr>
      <xdr:spPr>
        <a:xfrm>
          <a:off x="3530111" y="1634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33,515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105214</xdr:rowOff>
    </xdr:from>
    <xdr:to>
      <xdr:col>4</xdr:col>
      <xdr:colOff>155575</xdr:colOff>
      <xdr:row>94</xdr:row>
      <xdr:rowOff>50578</xdr:rowOff>
    </xdr:to>
    <xdr:cxnSp macro="">
      <xdr:nvCxnSpPr>
        <xdr:cNvPr id="243" name="直線コネクタ 242"/>
        <xdr:cNvCxnSpPr/>
      </xdr:nvCxnSpPr>
      <xdr:spPr>
        <a:xfrm flipV="1">
          <a:off x="2019300" y="15878614"/>
          <a:ext cx="889000" cy="288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17480</xdr:rowOff>
    </xdr:from>
    <xdr:to>
      <xdr:col>4</xdr:col>
      <xdr:colOff>206375</xdr:colOff>
      <xdr:row>95</xdr:row>
      <xdr:rowOff>119080</xdr:rowOff>
    </xdr:to>
    <xdr:sp macro="" textlink="">
      <xdr:nvSpPr>
        <xdr:cNvPr id="244" name="フローチャート : 判断 243"/>
        <xdr:cNvSpPr/>
      </xdr:nvSpPr>
      <xdr:spPr>
        <a:xfrm>
          <a:off x="2857500" y="163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110207</xdr:rowOff>
    </xdr:from>
    <xdr:ext cx="534377" cy="259045"/>
    <xdr:sp macro="" textlink="">
      <xdr:nvSpPr>
        <xdr:cNvPr id="245" name="テキスト ボックス 244"/>
        <xdr:cNvSpPr txBox="1"/>
      </xdr:nvSpPr>
      <xdr:spPr>
        <a:xfrm>
          <a:off x="2641111" y="16397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50578</xdr:rowOff>
    </xdr:from>
    <xdr:to>
      <xdr:col>2</xdr:col>
      <xdr:colOff>638175</xdr:colOff>
      <xdr:row>94</xdr:row>
      <xdr:rowOff>58057</xdr:rowOff>
    </xdr:to>
    <xdr:cxnSp macro="">
      <xdr:nvCxnSpPr>
        <xdr:cNvPr id="246" name="直線コネクタ 245"/>
        <xdr:cNvCxnSpPr/>
      </xdr:nvCxnSpPr>
      <xdr:spPr>
        <a:xfrm flipV="1">
          <a:off x="1130300" y="16166878"/>
          <a:ext cx="889000" cy="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33775</xdr:rowOff>
    </xdr:from>
    <xdr:to>
      <xdr:col>3</xdr:col>
      <xdr:colOff>3175</xdr:colOff>
      <xdr:row>95</xdr:row>
      <xdr:rowOff>135375</xdr:rowOff>
    </xdr:to>
    <xdr:sp macro="" textlink="">
      <xdr:nvSpPr>
        <xdr:cNvPr id="247" name="フローチャート : 判断 246"/>
        <xdr:cNvSpPr/>
      </xdr:nvSpPr>
      <xdr:spPr>
        <a:xfrm>
          <a:off x="1968500" y="1632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126502</xdr:rowOff>
    </xdr:from>
    <xdr:ext cx="534377" cy="259045"/>
    <xdr:sp macro="" textlink="">
      <xdr:nvSpPr>
        <xdr:cNvPr id="248" name="テキスト ボックス 247"/>
        <xdr:cNvSpPr txBox="1"/>
      </xdr:nvSpPr>
      <xdr:spPr>
        <a:xfrm>
          <a:off x="1752111" y="1641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15911</xdr:rowOff>
    </xdr:from>
    <xdr:to>
      <xdr:col>1</xdr:col>
      <xdr:colOff>485775</xdr:colOff>
      <xdr:row>95</xdr:row>
      <xdr:rowOff>117511</xdr:rowOff>
    </xdr:to>
    <xdr:sp macro="" textlink="">
      <xdr:nvSpPr>
        <xdr:cNvPr id="249" name="フローチャート : 判断 248"/>
        <xdr:cNvSpPr/>
      </xdr:nvSpPr>
      <xdr:spPr>
        <a:xfrm>
          <a:off x="1079500" y="163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108638</xdr:rowOff>
    </xdr:from>
    <xdr:ext cx="534377" cy="259045"/>
    <xdr:sp macro="" textlink="">
      <xdr:nvSpPr>
        <xdr:cNvPr id="250" name="テキスト ボックス 249"/>
        <xdr:cNvSpPr txBox="1"/>
      </xdr:nvSpPr>
      <xdr:spPr>
        <a:xfrm>
          <a:off x="863111" y="1639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70971</xdr:rowOff>
    </xdr:from>
    <xdr:to>
      <xdr:col>6</xdr:col>
      <xdr:colOff>561975</xdr:colOff>
      <xdr:row>95</xdr:row>
      <xdr:rowOff>1121</xdr:rowOff>
    </xdr:to>
    <xdr:sp macro="" textlink="">
      <xdr:nvSpPr>
        <xdr:cNvPr id="256" name="円/楕円 255"/>
        <xdr:cNvSpPr/>
      </xdr:nvSpPr>
      <xdr:spPr>
        <a:xfrm>
          <a:off x="4584700" y="1618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93848</xdr:rowOff>
    </xdr:from>
    <xdr:ext cx="534377" cy="259045"/>
    <xdr:sp macro="" textlink="">
      <xdr:nvSpPr>
        <xdr:cNvPr id="257" name="衛生費該当値テキスト"/>
        <xdr:cNvSpPr txBox="1"/>
      </xdr:nvSpPr>
      <xdr:spPr>
        <a:xfrm>
          <a:off x="4686300" y="1603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113393</xdr:rowOff>
    </xdr:from>
    <xdr:to>
      <xdr:col>5</xdr:col>
      <xdr:colOff>409575</xdr:colOff>
      <xdr:row>93</xdr:row>
      <xdr:rowOff>43543</xdr:rowOff>
    </xdr:to>
    <xdr:sp macro="" textlink="">
      <xdr:nvSpPr>
        <xdr:cNvPr id="258" name="円/楕円 257"/>
        <xdr:cNvSpPr/>
      </xdr:nvSpPr>
      <xdr:spPr>
        <a:xfrm>
          <a:off x="3746500" y="1588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60070</xdr:rowOff>
    </xdr:from>
    <xdr:ext cx="534377" cy="259045"/>
    <xdr:sp macro="" textlink="">
      <xdr:nvSpPr>
        <xdr:cNvPr id="259" name="テキスト ボックス 258"/>
        <xdr:cNvSpPr txBox="1"/>
      </xdr:nvSpPr>
      <xdr:spPr>
        <a:xfrm>
          <a:off x="3530111" y="1566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44,750</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54414</xdr:rowOff>
    </xdr:from>
    <xdr:to>
      <xdr:col>4</xdr:col>
      <xdr:colOff>206375</xdr:colOff>
      <xdr:row>92</xdr:row>
      <xdr:rowOff>156014</xdr:rowOff>
    </xdr:to>
    <xdr:sp macro="" textlink="">
      <xdr:nvSpPr>
        <xdr:cNvPr id="260" name="円/楕円 259"/>
        <xdr:cNvSpPr/>
      </xdr:nvSpPr>
      <xdr:spPr>
        <a:xfrm>
          <a:off x="2857500" y="1582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1091</xdr:rowOff>
    </xdr:from>
    <xdr:ext cx="534377" cy="259045"/>
    <xdr:sp macro="" textlink="">
      <xdr:nvSpPr>
        <xdr:cNvPr id="261" name="テキスト ボックス 260"/>
        <xdr:cNvSpPr txBox="1"/>
      </xdr:nvSpPr>
      <xdr:spPr>
        <a:xfrm>
          <a:off x="2641111" y="156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46,556</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171228</xdr:rowOff>
    </xdr:from>
    <xdr:to>
      <xdr:col>3</xdr:col>
      <xdr:colOff>3175</xdr:colOff>
      <xdr:row>94</xdr:row>
      <xdr:rowOff>101378</xdr:rowOff>
    </xdr:to>
    <xdr:sp macro="" textlink="">
      <xdr:nvSpPr>
        <xdr:cNvPr id="262" name="円/楕円 261"/>
        <xdr:cNvSpPr/>
      </xdr:nvSpPr>
      <xdr:spPr>
        <a:xfrm>
          <a:off x="1968500" y="1611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117905</xdr:rowOff>
    </xdr:from>
    <xdr:ext cx="534377" cy="259045"/>
    <xdr:sp macro="" textlink="">
      <xdr:nvSpPr>
        <xdr:cNvPr id="263" name="テキスト ボックス 262"/>
        <xdr:cNvSpPr txBox="1"/>
      </xdr:nvSpPr>
      <xdr:spPr>
        <a:xfrm>
          <a:off x="1752111" y="1589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37,729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7257</xdr:rowOff>
    </xdr:from>
    <xdr:to>
      <xdr:col>1</xdr:col>
      <xdr:colOff>485775</xdr:colOff>
      <xdr:row>94</xdr:row>
      <xdr:rowOff>108857</xdr:rowOff>
    </xdr:to>
    <xdr:sp macro="" textlink="">
      <xdr:nvSpPr>
        <xdr:cNvPr id="264" name="円/楕円 263"/>
        <xdr:cNvSpPr/>
      </xdr:nvSpPr>
      <xdr:spPr>
        <a:xfrm>
          <a:off x="1079500" y="161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125384</xdr:rowOff>
    </xdr:from>
    <xdr:ext cx="534377" cy="259045"/>
    <xdr:sp macro="" textlink="">
      <xdr:nvSpPr>
        <xdr:cNvPr id="265" name="テキスト ボックス 264"/>
        <xdr:cNvSpPr txBox="1"/>
      </xdr:nvSpPr>
      <xdr:spPr>
        <a:xfrm>
          <a:off x="863111" y="1589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55626</xdr:rowOff>
    </xdr:from>
    <xdr:to>
      <xdr:col>15</xdr:col>
      <xdr:colOff>180340</xdr:colOff>
      <xdr:row>39</xdr:row>
      <xdr:rowOff>30480</xdr:rowOff>
    </xdr:to>
    <xdr:cxnSp macro="">
      <xdr:nvCxnSpPr>
        <xdr:cNvPr id="289" name="直線コネクタ 288"/>
        <xdr:cNvCxnSpPr/>
      </xdr:nvCxnSpPr>
      <xdr:spPr>
        <a:xfrm flipV="1">
          <a:off x="10475595" y="5370576"/>
          <a:ext cx="1270" cy="1346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34307</xdr:rowOff>
    </xdr:from>
    <xdr:ext cx="378565" cy="259045"/>
    <xdr:sp macro="" textlink="">
      <xdr:nvSpPr>
        <xdr:cNvPr id="290"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15</xdr:col>
      <xdr:colOff>92075</xdr:colOff>
      <xdr:row>39</xdr:row>
      <xdr:rowOff>30480</xdr:rowOff>
    </xdr:from>
    <xdr:to>
      <xdr:col>15</xdr:col>
      <xdr:colOff>269875</xdr:colOff>
      <xdr:row>39</xdr:row>
      <xdr:rowOff>30480</xdr:rowOff>
    </xdr:to>
    <xdr:cxnSp macro="">
      <xdr:nvCxnSpPr>
        <xdr:cNvPr id="291" name="直線コネクタ 290"/>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2303</xdr:rowOff>
    </xdr:from>
    <xdr:ext cx="534377" cy="259045"/>
    <xdr:sp macro="" textlink="">
      <xdr:nvSpPr>
        <xdr:cNvPr id="292" name="労働費最大値テキスト"/>
        <xdr:cNvSpPr txBox="1"/>
      </xdr:nvSpPr>
      <xdr:spPr>
        <a:xfrm>
          <a:off x="10528300" y="514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10,712</a:t>
          </a:r>
          <a:endParaRPr kumimoji="1" lang="ja-JP" altLang="en-US" sz="1000" b="1">
            <a:latin typeface="ＭＳ Ｐゴシック"/>
          </a:endParaRPr>
        </a:p>
      </xdr:txBody>
    </xdr:sp>
    <xdr:clientData/>
  </xdr:oneCellAnchor>
  <xdr:twoCellAnchor>
    <xdr:from>
      <xdr:col>15</xdr:col>
      <xdr:colOff>92075</xdr:colOff>
      <xdr:row>31</xdr:row>
      <xdr:rowOff>55626</xdr:rowOff>
    </xdr:from>
    <xdr:to>
      <xdr:col>15</xdr:col>
      <xdr:colOff>269875</xdr:colOff>
      <xdr:row>31</xdr:row>
      <xdr:rowOff>55626</xdr:rowOff>
    </xdr:to>
    <xdr:cxnSp macro="">
      <xdr:nvCxnSpPr>
        <xdr:cNvPr id="293" name="直線コネクタ 292"/>
        <xdr:cNvCxnSpPr/>
      </xdr:nvCxnSpPr>
      <xdr:spPr>
        <a:xfrm>
          <a:off x="10388600" y="5370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168275</xdr:rowOff>
    </xdr:from>
    <xdr:to>
      <xdr:col>15</xdr:col>
      <xdr:colOff>180975</xdr:colOff>
      <xdr:row>37</xdr:row>
      <xdr:rowOff>101727</xdr:rowOff>
    </xdr:to>
    <xdr:cxnSp macro="">
      <xdr:nvCxnSpPr>
        <xdr:cNvPr id="294" name="直線コネクタ 293"/>
        <xdr:cNvCxnSpPr/>
      </xdr:nvCxnSpPr>
      <xdr:spPr>
        <a:xfrm flipV="1">
          <a:off x="9639300" y="6340475"/>
          <a:ext cx="838200" cy="10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131970</xdr:rowOff>
    </xdr:from>
    <xdr:ext cx="469744" cy="259045"/>
    <xdr:sp macro="" textlink="">
      <xdr:nvSpPr>
        <xdr:cNvPr id="295" name="労働費平均値テキスト"/>
        <xdr:cNvSpPr txBox="1"/>
      </xdr:nvSpPr>
      <xdr:spPr>
        <a:xfrm>
          <a:off x="10528300" y="6475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153543</xdr:rowOff>
    </xdr:from>
    <xdr:to>
      <xdr:col>15</xdr:col>
      <xdr:colOff>231775</xdr:colOff>
      <xdr:row>38</xdr:row>
      <xdr:rowOff>83693</xdr:rowOff>
    </xdr:to>
    <xdr:sp macro="" textlink="">
      <xdr:nvSpPr>
        <xdr:cNvPr id="296" name="フローチャート : 判断 295"/>
        <xdr:cNvSpPr/>
      </xdr:nvSpPr>
      <xdr:spPr>
        <a:xfrm>
          <a:off x="104267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101727</xdr:rowOff>
    </xdr:from>
    <xdr:to>
      <xdr:col>14</xdr:col>
      <xdr:colOff>28575</xdr:colOff>
      <xdr:row>37</xdr:row>
      <xdr:rowOff>122174</xdr:rowOff>
    </xdr:to>
    <xdr:cxnSp macro="">
      <xdr:nvCxnSpPr>
        <xdr:cNvPr id="297" name="直線コネクタ 296"/>
        <xdr:cNvCxnSpPr/>
      </xdr:nvCxnSpPr>
      <xdr:spPr>
        <a:xfrm flipV="1">
          <a:off x="8750300" y="6445377"/>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136144</xdr:rowOff>
    </xdr:from>
    <xdr:to>
      <xdr:col>14</xdr:col>
      <xdr:colOff>79375</xdr:colOff>
      <xdr:row>38</xdr:row>
      <xdr:rowOff>66294</xdr:rowOff>
    </xdr:to>
    <xdr:sp macro="" textlink="">
      <xdr:nvSpPr>
        <xdr:cNvPr id="298" name="フローチャート : 判断 297"/>
        <xdr:cNvSpPr/>
      </xdr:nvSpPr>
      <xdr:spPr>
        <a:xfrm>
          <a:off x="9588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57421</xdr:rowOff>
    </xdr:from>
    <xdr:ext cx="469744" cy="259045"/>
    <xdr:sp macro="" textlink="">
      <xdr:nvSpPr>
        <xdr:cNvPr id="299" name="テキスト ボックス 298"/>
        <xdr:cNvSpPr txBox="1"/>
      </xdr:nvSpPr>
      <xdr:spPr>
        <a:xfrm>
          <a:off x="9404427"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84328</xdr:rowOff>
    </xdr:from>
    <xdr:to>
      <xdr:col>12</xdr:col>
      <xdr:colOff>511175</xdr:colOff>
      <xdr:row>37</xdr:row>
      <xdr:rowOff>122174</xdr:rowOff>
    </xdr:to>
    <xdr:cxnSp macro="">
      <xdr:nvCxnSpPr>
        <xdr:cNvPr id="300" name="直線コネクタ 299"/>
        <xdr:cNvCxnSpPr/>
      </xdr:nvCxnSpPr>
      <xdr:spPr>
        <a:xfrm>
          <a:off x="7861300" y="6427978"/>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115062</xdr:rowOff>
    </xdr:from>
    <xdr:to>
      <xdr:col>12</xdr:col>
      <xdr:colOff>561975</xdr:colOff>
      <xdr:row>38</xdr:row>
      <xdr:rowOff>45212</xdr:rowOff>
    </xdr:to>
    <xdr:sp macro="" textlink="">
      <xdr:nvSpPr>
        <xdr:cNvPr id="301" name="フローチャート : 判断 300"/>
        <xdr:cNvSpPr/>
      </xdr:nvSpPr>
      <xdr:spPr>
        <a:xfrm>
          <a:off x="8699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36339</xdr:rowOff>
    </xdr:from>
    <xdr:ext cx="469744" cy="259045"/>
    <xdr:sp macro="" textlink="">
      <xdr:nvSpPr>
        <xdr:cNvPr id="302" name="テキスト ボックス 301"/>
        <xdr:cNvSpPr txBox="1"/>
      </xdr:nvSpPr>
      <xdr:spPr>
        <a:xfrm>
          <a:off x="8515427"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66167</xdr:rowOff>
    </xdr:from>
    <xdr:to>
      <xdr:col>11</xdr:col>
      <xdr:colOff>307975</xdr:colOff>
      <xdr:row>37</xdr:row>
      <xdr:rowOff>84328</xdr:rowOff>
    </xdr:to>
    <xdr:cxnSp macro="">
      <xdr:nvCxnSpPr>
        <xdr:cNvPr id="303" name="直線コネクタ 302"/>
        <xdr:cNvCxnSpPr/>
      </xdr:nvCxnSpPr>
      <xdr:spPr>
        <a:xfrm>
          <a:off x="6972300" y="6409817"/>
          <a:ext cx="889000" cy="18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89535</xdr:rowOff>
    </xdr:from>
    <xdr:to>
      <xdr:col>11</xdr:col>
      <xdr:colOff>358775</xdr:colOff>
      <xdr:row>38</xdr:row>
      <xdr:rowOff>19685</xdr:rowOff>
    </xdr:to>
    <xdr:sp macro="" textlink="">
      <xdr:nvSpPr>
        <xdr:cNvPr id="304" name="フローチャート : 判断 303"/>
        <xdr:cNvSpPr/>
      </xdr:nvSpPr>
      <xdr:spPr>
        <a:xfrm>
          <a:off x="7810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10812</xdr:rowOff>
    </xdr:from>
    <xdr:ext cx="469744" cy="259045"/>
    <xdr:sp macro="" textlink="">
      <xdr:nvSpPr>
        <xdr:cNvPr id="305" name="テキスト ボックス 304"/>
        <xdr:cNvSpPr txBox="1"/>
      </xdr:nvSpPr>
      <xdr:spPr>
        <a:xfrm>
          <a:off x="7626427" y="652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58928</xdr:rowOff>
    </xdr:from>
    <xdr:to>
      <xdr:col>10</xdr:col>
      <xdr:colOff>155575</xdr:colOff>
      <xdr:row>37</xdr:row>
      <xdr:rowOff>160528</xdr:rowOff>
    </xdr:to>
    <xdr:sp macro="" textlink="">
      <xdr:nvSpPr>
        <xdr:cNvPr id="306" name="フローチャート : 判断 305"/>
        <xdr:cNvSpPr/>
      </xdr:nvSpPr>
      <xdr:spPr>
        <a:xfrm>
          <a:off x="6921500" y="64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151655</xdr:rowOff>
    </xdr:from>
    <xdr:ext cx="469744" cy="259045"/>
    <xdr:sp macro="" textlink="">
      <xdr:nvSpPr>
        <xdr:cNvPr id="307" name="テキスト ボックス 306"/>
        <xdr:cNvSpPr txBox="1"/>
      </xdr:nvSpPr>
      <xdr:spPr>
        <a:xfrm>
          <a:off x="6737427" y="64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117475</xdr:rowOff>
    </xdr:from>
    <xdr:to>
      <xdr:col>15</xdr:col>
      <xdr:colOff>231775</xdr:colOff>
      <xdr:row>37</xdr:row>
      <xdr:rowOff>47625</xdr:rowOff>
    </xdr:to>
    <xdr:sp macro="" textlink="">
      <xdr:nvSpPr>
        <xdr:cNvPr id="313" name="円/楕円 312"/>
        <xdr:cNvSpPr/>
      </xdr:nvSpPr>
      <xdr:spPr>
        <a:xfrm>
          <a:off x="104267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140352</xdr:rowOff>
    </xdr:from>
    <xdr:ext cx="469744" cy="259045"/>
    <xdr:sp macro="" textlink="">
      <xdr:nvSpPr>
        <xdr:cNvPr id="314" name="労働費該当値テキスト"/>
        <xdr:cNvSpPr txBox="1"/>
      </xdr:nvSpPr>
      <xdr:spPr>
        <a:xfrm>
          <a:off x="10528300" y="614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50927</xdr:rowOff>
    </xdr:from>
    <xdr:to>
      <xdr:col>14</xdr:col>
      <xdr:colOff>79375</xdr:colOff>
      <xdr:row>37</xdr:row>
      <xdr:rowOff>152527</xdr:rowOff>
    </xdr:to>
    <xdr:sp macro="" textlink="">
      <xdr:nvSpPr>
        <xdr:cNvPr id="315" name="円/楕円 314"/>
        <xdr:cNvSpPr/>
      </xdr:nvSpPr>
      <xdr:spPr>
        <a:xfrm>
          <a:off x="9588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169054</xdr:rowOff>
    </xdr:from>
    <xdr:ext cx="469744" cy="259045"/>
    <xdr:sp macro="" textlink="">
      <xdr:nvSpPr>
        <xdr:cNvPr id="316" name="テキスト ボックス 315"/>
        <xdr:cNvSpPr txBox="1"/>
      </xdr:nvSpPr>
      <xdr:spPr>
        <a:xfrm>
          <a:off x="9404427"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71374</xdr:rowOff>
    </xdr:from>
    <xdr:to>
      <xdr:col>12</xdr:col>
      <xdr:colOff>561975</xdr:colOff>
      <xdr:row>38</xdr:row>
      <xdr:rowOff>1524</xdr:rowOff>
    </xdr:to>
    <xdr:sp macro="" textlink="">
      <xdr:nvSpPr>
        <xdr:cNvPr id="317" name="円/楕円 316"/>
        <xdr:cNvSpPr/>
      </xdr:nvSpPr>
      <xdr:spPr>
        <a:xfrm>
          <a:off x="8699500" y="641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18051</xdr:rowOff>
    </xdr:from>
    <xdr:ext cx="469744" cy="259045"/>
    <xdr:sp macro="" textlink="">
      <xdr:nvSpPr>
        <xdr:cNvPr id="318" name="テキスト ボックス 317"/>
        <xdr:cNvSpPr txBox="1"/>
      </xdr:nvSpPr>
      <xdr:spPr>
        <a:xfrm>
          <a:off x="8515427" y="619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33528</xdr:rowOff>
    </xdr:from>
    <xdr:to>
      <xdr:col>11</xdr:col>
      <xdr:colOff>358775</xdr:colOff>
      <xdr:row>37</xdr:row>
      <xdr:rowOff>135128</xdr:rowOff>
    </xdr:to>
    <xdr:sp macro="" textlink="">
      <xdr:nvSpPr>
        <xdr:cNvPr id="319" name="円/楕円 318"/>
        <xdr:cNvSpPr/>
      </xdr:nvSpPr>
      <xdr:spPr>
        <a:xfrm>
          <a:off x="7810500" y="63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151655</xdr:rowOff>
    </xdr:from>
    <xdr:ext cx="469744" cy="259045"/>
    <xdr:sp macro="" textlink="">
      <xdr:nvSpPr>
        <xdr:cNvPr id="320" name="テキスト ボックス 319"/>
        <xdr:cNvSpPr txBox="1"/>
      </xdr:nvSpPr>
      <xdr:spPr>
        <a:xfrm>
          <a:off x="7626427" y="615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15367</xdr:rowOff>
    </xdr:from>
    <xdr:to>
      <xdr:col>10</xdr:col>
      <xdr:colOff>155575</xdr:colOff>
      <xdr:row>37</xdr:row>
      <xdr:rowOff>116967</xdr:rowOff>
    </xdr:to>
    <xdr:sp macro="" textlink="">
      <xdr:nvSpPr>
        <xdr:cNvPr id="321" name="円/楕円 320"/>
        <xdr:cNvSpPr/>
      </xdr:nvSpPr>
      <xdr:spPr>
        <a:xfrm>
          <a:off x="6921500" y="635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133494</xdr:rowOff>
    </xdr:from>
    <xdr:ext cx="469744" cy="259045"/>
    <xdr:sp macro="" textlink="">
      <xdr:nvSpPr>
        <xdr:cNvPr id="322" name="テキスト ボックス 321"/>
        <xdr:cNvSpPr txBox="1"/>
      </xdr:nvSpPr>
      <xdr:spPr>
        <a:xfrm>
          <a:off x="6737427"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15,917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109639</xdr:rowOff>
    </xdr:from>
    <xdr:to>
      <xdr:col>15</xdr:col>
      <xdr:colOff>180340</xdr:colOff>
      <xdr:row>59</xdr:row>
      <xdr:rowOff>35573</xdr:rowOff>
    </xdr:to>
    <xdr:cxnSp macro="">
      <xdr:nvCxnSpPr>
        <xdr:cNvPr id="346" name="直線コネクタ 345"/>
        <xdr:cNvCxnSpPr/>
      </xdr:nvCxnSpPr>
      <xdr:spPr>
        <a:xfrm flipV="1">
          <a:off x="10475595" y="8682139"/>
          <a:ext cx="1270" cy="146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39400</xdr:rowOff>
    </xdr:from>
    <xdr:ext cx="378565" cy="259045"/>
    <xdr:sp macro="" textlink="">
      <xdr:nvSpPr>
        <xdr:cNvPr id="347" name="農林水産業費最小値テキスト"/>
        <xdr:cNvSpPr txBox="1"/>
      </xdr:nvSpPr>
      <xdr:spPr>
        <a:xfrm>
          <a:off x="10528300" y="101549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15</xdr:col>
      <xdr:colOff>92075</xdr:colOff>
      <xdr:row>59</xdr:row>
      <xdr:rowOff>35573</xdr:rowOff>
    </xdr:from>
    <xdr:to>
      <xdr:col>15</xdr:col>
      <xdr:colOff>269875</xdr:colOff>
      <xdr:row>59</xdr:row>
      <xdr:rowOff>35573</xdr:rowOff>
    </xdr:to>
    <xdr:cxnSp macro="">
      <xdr:nvCxnSpPr>
        <xdr:cNvPr id="348" name="直線コネクタ 347"/>
        <xdr:cNvCxnSpPr/>
      </xdr:nvCxnSpPr>
      <xdr:spPr>
        <a:xfrm>
          <a:off x="10388600" y="10151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56316</xdr:rowOff>
    </xdr:from>
    <xdr:ext cx="534377" cy="259045"/>
    <xdr:sp macro="" textlink="">
      <xdr:nvSpPr>
        <xdr:cNvPr id="349" name="農林水産業費最大値テキスト"/>
        <xdr:cNvSpPr txBox="1"/>
      </xdr:nvSpPr>
      <xdr:spPr>
        <a:xfrm>
          <a:off x="10528300" y="845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38,789</a:t>
          </a:r>
          <a:endParaRPr kumimoji="1" lang="ja-JP" altLang="en-US" sz="1000" b="1">
            <a:latin typeface="ＭＳ Ｐゴシック"/>
          </a:endParaRPr>
        </a:p>
      </xdr:txBody>
    </xdr:sp>
    <xdr:clientData/>
  </xdr:oneCellAnchor>
  <xdr:twoCellAnchor>
    <xdr:from>
      <xdr:col>15</xdr:col>
      <xdr:colOff>92075</xdr:colOff>
      <xdr:row>50</xdr:row>
      <xdr:rowOff>109639</xdr:rowOff>
    </xdr:from>
    <xdr:to>
      <xdr:col>15</xdr:col>
      <xdr:colOff>269875</xdr:colOff>
      <xdr:row>50</xdr:row>
      <xdr:rowOff>109639</xdr:rowOff>
    </xdr:to>
    <xdr:cxnSp macro="">
      <xdr:nvCxnSpPr>
        <xdr:cNvPr id="350" name="直線コネクタ 349"/>
        <xdr:cNvCxnSpPr/>
      </xdr:nvCxnSpPr>
      <xdr:spPr>
        <a:xfrm>
          <a:off x="10388600" y="86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108344</xdr:rowOff>
    </xdr:from>
    <xdr:to>
      <xdr:col>15</xdr:col>
      <xdr:colOff>180975</xdr:colOff>
      <xdr:row>55</xdr:row>
      <xdr:rowOff>113754</xdr:rowOff>
    </xdr:to>
    <xdr:cxnSp macro="">
      <xdr:nvCxnSpPr>
        <xdr:cNvPr id="351" name="直線コネクタ 350"/>
        <xdr:cNvCxnSpPr/>
      </xdr:nvCxnSpPr>
      <xdr:spPr>
        <a:xfrm flipV="1">
          <a:off x="9639300" y="9538094"/>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36758</xdr:rowOff>
    </xdr:from>
    <xdr:ext cx="534377" cy="259045"/>
    <xdr:sp macro="" textlink="">
      <xdr:nvSpPr>
        <xdr:cNvPr id="352" name="農林水産業費平均値テキスト"/>
        <xdr:cNvSpPr txBox="1"/>
      </xdr:nvSpPr>
      <xdr:spPr>
        <a:xfrm>
          <a:off x="10528300" y="9295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17,469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13881</xdr:rowOff>
    </xdr:from>
    <xdr:to>
      <xdr:col>15</xdr:col>
      <xdr:colOff>231775</xdr:colOff>
      <xdr:row>55</xdr:row>
      <xdr:rowOff>115481</xdr:rowOff>
    </xdr:to>
    <xdr:sp macro="" textlink="">
      <xdr:nvSpPr>
        <xdr:cNvPr id="353" name="フローチャート : 判断 352"/>
        <xdr:cNvSpPr/>
      </xdr:nvSpPr>
      <xdr:spPr>
        <a:xfrm>
          <a:off x="10426700" y="9443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150444</xdr:rowOff>
    </xdr:from>
    <xdr:to>
      <xdr:col>14</xdr:col>
      <xdr:colOff>28575</xdr:colOff>
      <xdr:row>55</xdr:row>
      <xdr:rowOff>113754</xdr:rowOff>
    </xdr:to>
    <xdr:cxnSp macro="">
      <xdr:nvCxnSpPr>
        <xdr:cNvPr id="354" name="直線コネクタ 353"/>
        <xdr:cNvCxnSpPr/>
      </xdr:nvCxnSpPr>
      <xdr:spPr>
        <a:xfrm>
          <a:off x="8750300" y="9408744"/>
          <a:ext cx="889000" cy="134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45428</xdr:rowOff>
    </xdr:from>
    <xdr:to>
      <xdr:col>14</xdr:col>
      <xdr:colOff>79375</xdr:colOff>
      <xdr:row>56</xdr:row>
      <xdr:rowOff>147028</xdr:rowOff>
    </xdr:to>
    <xdr:sp macro="" textlink="">
      <xdr:nvSpPr>
        <xdr:cNvPr id="355" name="フローチャート : 判断 354"/>
        <xdr:cNvSpPr/>
      </xdr:nvSpPr>
      <xdr:spPr>
        <a:xfrm>
          <a:off x="9588500" y="964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138155</xdr:rowOff>
    </xdr:from>
    <xdr:ext cx="534377" cy="259045"/>
    <xdr:sp macro="" textlink="">
      <xdr:nvSpPr>
        <xdr:cNvPr id="356" name="テキスト ボックス 355"/>
        <xdr:cNvSpPr txBox="1"/>
      </xdr:nvSpPr>
      <xdr:spPr>
        <a:xfrm>
          <a:off x="9372111" y="973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12,141</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150444</xdr:rowOff>
    </xdr:from>
    <xdr:to>
      <xdr:col>12</xdr:col>
      <xdr:colOff>511175</xdr:colOff>
      <xdr:row>55</xdr:row>
      <xdr:rowOff>109868</xdr:rowOff>
    </xdr:to>
    <xdr:cxnSp macro="">
      <xdr:nvCxnSpPr>
        <xdr:cNvPr id="357" name="直線コネクタ 356"/>
        <xdr:cNvCxnSpPr/>
      </xdr:nvCxnSpPr>
      <xdr:spPr>
        <a:xfrm flipV="1">
          <a:off x="7861300" y="9408744"/>
          <a:ext cx="889000" cy="1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19177</xdr:rowOff>
    </xdr:from>
    <xdr:to>
      <xdr:col>12</xdr:col>
      <xdr:colOff>561975</xdr:colOff>
      <xdr:row>57</xdr:row>
      <xdr:rowOff>120777</xdr:rowOff>
    </xdr:to>
    <xdr:sp macro="" textlink="">
      <xdr:nvSpPr>
        <xdr:cNvPr id="358" name="フローチャート : 判断 357"/>
        <xdr:cNvSpPr/>
      </xdr:nvSpPr>
      <xdr:spPr>
        <a:xfrm>
          <a:off x="8699500" y="9791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111904</xdr:rowOff>
    </xdr:from>
    <xdr:ext cx="469744" cy="259045"/>
    <xdr:sp macro="" textlink="">
      <xdr:nvSpPr>
        <xdr:cNvPr id="359" name="テキスト ボックス 358"/>
        <xdr:cNvSpPr txBox="1"/>
      </xdr:nvSpPr>
      <xdr:spPr>
        <a:xfrm>
          <a:off x="8515427" y="988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109868</xdr:rowOff>
    </xdr:from>
    <xdr:to>
      <xdr:col>11</xdr:col>
      <xdr:colOff>307975</xdr:colOff>
      <xdr:row>56</xdr:row>
      <xdr:rowOff>17552</xdr:rowOff>
    </xdr:to>
    <xdr:cxnSp macro="">
      <xdr:nvCxnSpPr>
        <xdr:cNvPr id="360" name="直線コネクタ 359"/>
        <xdr:cNvCxnSpPr/>
      </xdr:nvCxnSpPr>
      <xdr:spPr>
        <a:xfrm flipV="1">
          <a:off x="6972300" y="9539618"/>
          <a:ext cx="889000" cy="7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54610</xdr:rowOff>
    </xdr:from>
    <xdr:to>
      <xdr:col>11</xdr:col>
      <xdr:colOff>358775</xdr:colOff>
      <xdr:row>57</xdr:row>
      <xdr:rowOff>156210</xdr:rowOff>
    </xdr:to>
    <xdr:sp macro="" textlink="">
      <xdr:nvSpPr>
        <xdr:cNvPr id="361" name="フローチャート : 判断 360"/>
        <xdr:cNvSpPr/>
      </xdr:nvSpPr>
      <xdr:spPr>
        <a:xfrm>
          <a:off x="7810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147337</xdr:rowOff>
    </xdr:from>
    <xdr:ext cx="469744" cy="259045"/>
    <xdr:sp macro="" textlink="">
      <xdr:nvSpPr>
        <xdr:cNvPr id="362" name="テキスト ボックス 361"/>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71717</xdr:rowOff>
    </xdr:from>
    <xdr:to>
      <xdr:col>10</xdr:col>
      <xdr:colOff>155575</xdr:colOff>
      <xdr:row>58</xdr:row>
      <xdr:rowOff>1867</xdr:rowOff>
    </xdr:to>
    <xdr:sp macro="" textlink="">
      <xdr:nvSpPr>
        <xdr:cNvPr id="363" name="フローチャート : 判断 362"/>
        <xdr:cNvSpPr/>
      </xdr:nvSpPr>
      <xdr:spPr>
        <a:xfrm>
          <a:off x="6921500" y="984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164444</xdr:rowOff>
    </xdr:from>
    <xdr:ext cx="469744" cy="259045"/>
    <xdr:sp macro="" textlink="">
      <xdr:nvSpPr>
        <xdr:cNvPr id="364" name="テキスト ボックス 363"/>
        <xdr:cNvSpPr txBox="1"/>
      </xdr:nvSpPr>
      <xdr:spPr>
        <a:xfrm>
          <a:off x="6737427" y="9937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57544</xdr:rowOff>
    </xdr:from>
    <xdr:to>
      <xdr:col>15</xdr:col>
      <xdr:colOff>231775</xdr:colOff>
      <xdr:row>55</xdr:row>
      <xdr:rowOff>159144</xdr:rowOff>
    </xdr:to>
    <xdr:sp macro="" textlink="">
      <xdr:nvSpPr>
        <xdr:cNvPr id="370" name="円/楕円 369"/>
        <xdr:cNvSpPr/>
      </xdr:nvSpPr>
      <xdr:spPr>
        <a:xfrm>
          <a:off x="10426700" y="948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35971</xdr:rowOff>
    </xdr:from>
    <xdr:ext cx="534377" cy="259045"/>
    <xdr:sp macro="" textlink="">
      <xdr:nvSpPr>
        <xdr:cNvPr id="371" name="農林水産業費該当値テキスト"/>
        <xdr:cNvSpPr txBox="1"/>
      </xdr:nvSpPr>
      <xdr:spPr>
        <a:xfrm>
          <a:off x="10528300" y="9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16,323</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62954</xdr:rowOff>
    </xdr:from>
    <xdr:to>
      <xdr:col>14</xdr:col>
      <xdr:colOff>79375</xdr:colOff>
      <xdr:row>55</xdr:row>
      <xdr:rowOff>164554</xdr:rowOff>
    </xdr:to>
    <xdr:sp macro="" textlink="">
      <xdr:nvSpPr>
        <xdr:cNvPr id="372" name="円/楕円 371"/>
        <xdr:cNvSpPr/>
      </xdr:nvSpPr>
      <xdr:spPr>
        <a:xfrm>
          <a:off x="9588500" y="949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9631</xdr:rowOff>
    </xdr:from>
    <xdr:ext cx="534377" cy="259045"/>
    <xdr:sp macro="" textlink="">
      <xdr:nvSpPr>
        <xdr:cNvPr id="373" name="テキスト ボックス 372"/>
        <xdr:cNvSpPr txBox="1"/>
      </xdr:nvSpPr>
      <xdr:spPr>
        <a:xfrm>
          <a:off x="9372111" y="926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16,181</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99644</xdr:rowOff>
    </xdr:from>
    <xdr:to>
      <xdr:col>12</xdr:col>
      <xdr:colOff>561975</xdr:colOff>
      <xdr:row>55</xdr:row>
      <xdr:rowOff>29794</xdr:rowOff>
    </xdr:to>
    <xdr:sp macro="" textlink="">
      <xdr:nvSpPr>
        <xdr:cNvPr id="374" name="円/楕円 373"/>
        <xdr:cNvSpPr/>
      </xdr:nvSpPr>
      <xdr:spPr>
        <a:xfrm>
          <a:off x="8699500" y="93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46321</xdr:rowOff>
    </xdr:from>
    <xdr:ext cx="534377" cy="259045"/>
    <xdr:sp macro="" textlink="">
      <xdr:nvSpPr>
        <xdr:cNvPr id="375" name="テキスト ボックス 374"/>
        <xdr:cNvSpPr txBox="1"/>
      </xdr:nvSpPr>
      <xdr:spPr>
        <a:xfrm>
          <a:off x="8483111" y="913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19,718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59068</xdr:rowOff>
    </xdr:from>
    <xdr:to>
      <xdr:col>11</xdr:col>
      <xdr:colOff>358775</xdr:colOff>
      <xdr:row>55</xdr:row>
      <xdr:rowOff>160668</xdr:rowOff>
    </xdr:to>
    <xdr:sp macro="" textlink="">
      <xdr:nvSpPr>
        <xdr:cNvPr id="376" name="円/楕円 375"/>
        <xdr:cNvSpPr/>
      </xdr:nvSpPr>
      <xdr:spPr>
        <a:xfrm>
          <a:off x="7810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5745</xdr:rowOff>
    </xdr:from>
    <xdr:ext cx="534377" cy="259045"/>
    <xdr:sp macro="" textlink="">
      <xdr:nvSpPr>
        <xdr:cNvPr id="377" name="テキスト ボックス 376"/>
        <xdr:cNvSpPr txBox="1"/>
      </xdr:nvSpPr>
      <xdr:spPr>
        <a:xfrm>
          <a:off x="7594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16,283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138202</xdr:rowOff>
    </xdr:from>
    <xdr:to>
      <xdr:col>10</xdr:col>
      <xdr:colOff>155575</xdr:colOff>
      <xdr:row>56</xdr:row>
      <xdr:rowOff>68352</xdr:rowOff>
    </xdr:to>
    <xdr:sp macro="" textlink="">
      <xdr:nvSpPr>
        <xdr:cNvPr id="378" name="円/楕円 377"/>
        <xdr:cNvSpPr/>
      </xdr:nvSpPr>
      <xdr:spPr>
        <a:xfrm>
          <a:off x="6921500" y="956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84879</xdr:rowOff>
    </xdr:from>
    <xdr:ext cx="534377" cy="259045"/>
    <xdr:sp macro="" textlink="">
      <xdr:nvSpPr>
        <xdr:cNvPr id="379" name="テキスト ボックス 378"/>
        <xdr:cNvSpPr txBox="1"/>
      </xdr:nvSpPr>
      <xdr:spPr>
        <a:xfrm>
          <a:off x="6705111" y="9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92334</xdr:rowOff>
    </xdr:from>
    <xdr:to>
      <xdr:col>15</xdr:col>
      <xdr:colOff>180340</xdr:colOff>
      <xdr:row>78</xdr:row>
      <xdr:rowOff>118532</xdr:rowOff>
    </xdr:to>
    <xdr:cxnSp macro="">
      <xdr:nvCxnSpPr>
        <xdr:cNvPr id="401" name="直線コネクタ 400"/>
        <xdr:cNvCxnSpPr/>
      </xdr:nvCxnSpPr>
      <xdr:spPr>
        <a:xfrm flipV="1">
          <a:off x="10475595" y="12265284"/>
          <a:ext cx="1270" cy="122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122359</xdr:rowOff>
    </xdr:from>
    <xdr:ext cx="378565" cy="259045"/>
    <xdr:sp macro="" textlink="">
      <xdr:nvSpPr>
        <xdr:cNvPr id="402" name="商工費最小値テキスト"/>
        <xdr:cNvSpPr txBox="1"/>
      </xdr:nvSpPr>
      <xdr:spPr>
        <a:xfrm>
          <a:off x="10528300" y="1349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a:t>
          </a:r>
          <a:endParaRPr kumimoji="1" lang="ja-JP" altLang="en-US" sz="1000" b="1">
            <a:latin typeface="ＭＳ Ｐゴシック"/>
          </a:endParaRPr>
        </a:p>
      </xdr:txBody>
    </xdr:sp>
    <xdr:clientData/>
  </xdr:oneCellAnchor>
  <xdr:twoCellAnchor>
    <xdr:from>
      <xdr:col>15</xdr:col>
      <xdr:colOff>92075</xdr:colOff>
      <xdr:row>78</xdr:row>
      <xdr:rowOff>118532</xdr:rowOff>
    </xdr:from>
    <xdr:to>
      <xdr:col>15</xdr:col>
      <xdr:colOff>269875</xdr:colOff>
      <xdr:row>78</xdr:row>
      <xdr:rowOff>118532</xdr:rowOff>
    </xdr:to>
    <xdr:cxnSp macro="">
      <xdr:nvCxnSpPr>
        <xdr:cNvPr id="403" name="直線コネクタ 402"/>
        <xdr:cNvCxnSpPr/>
      </xdr:nvCxnSpPr>
      <xdr:spPr>
        <a:xfrm>
          <a:off x="10388600" y="1349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39011</xdr:rowOff>
    </xdr:from>
    <xdr:ext cx="534377" cy="259045"/>
    <xdr:sp macro="" textlink="">
      <xdr:nvSpPr>
        <xdr:cNvPr id="404" name="商工費最大値テキスト"/>
        <xdr:cNvSpPr txBox="1"/>
      </xdr:nvSpPr>
      <xdr:spPr>
        <a:xfrm>
          <a:off x="10528300" y="1204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27,286</a:t>
          </a:r>
          <a:endParaRPr kumimoji="1" lang="ja-JP" altLang="en-US" sz="1000" b="1">
            <a:latin typeface="ＭＳ Ｐゴシック"/>
          </a:endParaRPr>
        </a:p>
      </xdr:txBody>
    </xdr:sp>
    <xdr:clientData/>
  </xdr:oneCellAnchor>
  <xdr:twoCellAnchor>
    <xdr:from>
      <xdr:col>15</xdr:col>
      <xdr:colOff>92075</xdr:colOff>
      <xdr:row>71</xdr:row>
      <xdr:rowOff>92334</xdr:rowOff>
    </xdr:from>
    <xdr:to>
      <xdr:col>15</xdr:col>
      <xdr:colOff>269875</xdr:colOff>
      <xdr:row>71</xdr:row>
      <xdr:rowOff>92334</xdr:rowOff>
    </xdr:to>
    <xdr:cxnSp macro="">
      <xdr:nvCxnSpPr>
        <xdr:cNvPr id="405" name="直線コネクタ 404"/>
        <xdr:cNvCxnSpPr/>
      </xdr:nvCxnSpPr>
      <xdr:spPr>
        <a:xfrm>
          <a:off x="10388600" y="122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63805</xdr:rowOff>
    </xdr:from>
    <xdr:to>
      <xdr:col>15</xdr:col>
      <xdr:colOff>180975</xdr:colOff>
      <xdr:row>75</xdr:row>
      <xdr:rowOff>24211</xdr:rowOff>
    </xdr:to>
    <xdr:cxnSp macro="">
      <xdr:nvCxnSpPr>
        <xdr:cNvPr id="406" name="直線コネクタ 405"/>
        <xdr:cNvCxnSpPr/>
      </xdr:nvCxnSpPr>
      <xdr:spPr>
        <a:xfrm flipV="1">
          <a:off x="9639300" y="12751105"/>
          <a:ext cx="838200" cy="13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159499</xdr:rowOff>
    </xdr:from>
    <xdr:ext cx="534377" cy="259045"/>
    <xdr:sp macro="" textlink="">
      <xdr:nvSpPr>
        <xdr:cNvPr id="407" name="商工費平均値テキスト"/>
        <xdr:cNvSpPr txBox="1"/>
      </xdr:nvSpPr>
      <xdr:spPr>
        <a:xfrm>
          <a:off x="10528300" y="12846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12,984</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9622</xdr:rowOff>
    </xdr:from>
    <xdr:to>
      <xdr:col>15</xdr:col>
      <xdr:colOff>231775</xdr:colOff>
      <xdr:row>75</xdr:row>
      <xdr:rowOff>111222</xdr:rowOff>
    </xdr:to>
    <xdr:sp macro="" textlink="">
      <xdr:nvSpPr>
        <xdr:cNvPr id="408" name="フローチャート : 判断 407"/>
        <xdr:cNvSpPr/>
      </xdr:nvSpPr>
      <xdr:spPr>
        <a:xfrm>
          <a:off x="104267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24211</xdr:rowOff>
    </xdr:from>
    <xdr:to>
      <xdr:col>14</xdr:col>
      <xdr:colOff>28575</xdr:colOff>
      <xdr:row>76</xdr:row>
      <xdr:rowOff>150261</xdr:rowOff>
    </xdr:to>
    <xdr:cxnSp macro="">
      <xdr:nvCxnSpPr>
        <xdr:cNvPr id="409" name="直線コネクタ 408"/>
        <xdr:cNvCxnSpPr/>
      </xdr:nvCxnSpPr>
      <xdr:spPr>
        <a:xfrm flipV="1">
          <a:off x="8750300" y="12882961"/>
          <a:ext cx="889000" cy="29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61331</xdr:rowOff>
    </xdr:from>
    <xdr:to>
      <xdr:col>14</xdr:col>
      <xdr:colOff>79375</xdr:colOff>
      <xdr:row>75</xdr:row>
      <xdr:rowOff>162931</xdr:rowOff>
    </xdr:to>
    <xdr:sp macro="" textlink="">
      <xdr:nvSpPr>
        <xdr:cNvPr id="410" name="フローチャート : 判断 409"/>
        <xdr:cNvSpPr/>
      </xdr:nvSpPr>
      <xdr:spPr>
        <a:xfrm>
          <a:off x="9588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154058</xdr:rowOff>
    </xdr:from>
    <xdr:ext cx="534377" cy="259045"/>
    <xdr:sp macro="" textlink="">
      <xdr:nvSpPr>
        <xdr:cNvPr id="411" name="テキスト ボックス 410"/>
        <xdr:cNvSpPr txBox="1"/>
      </xdr:nvSpPr>
      <xdr:spPr>
        <a:xfrm>
          <a:off x="9372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11,853</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141438</xdr:rowOff>
    </xdr:from>
    <xdr:to>
      <xdr:col>12</xdr:col>
      <xdr:colOff>511175</xdr:colOff>
      <xdr:row>76</xdr:row>
      <xdr:rowOff>150261</xdr:rowOff>
    </xdr:to>
    <xdr:cxnSp macro="">
      <xdr:nvCxnSpPr>
        <xdr:cNvPr id="412" name="直線コネクタ 411"/>
        <xdr:cNvCxnSpPr/>
      </xdr:nvCxnSpPr>
      <xdr:spPr>
        <a:xfrm>
          <a:off x="7861300" y="13171638"/>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52232</xdr:rowOff>
    </xdr:from>
    <xdr:to>
      <xdr:col>12</xdr:col>
      <xdr:colOff>561975</xdr:colOff>
      <xdr:row>76</xdr:row>
      <xdr:rowOff>153832</xdr:rowOff>
    </xdr:to>
    <xdr:sp macro="" textlink="">
      <xdr:nvSpPr>
        <xdr:cNvPr id="413" name="フローチャート : 判断 412"/>
        <xdr:cNvSpPr/>
      </xdr:nvSpPr>
      <xdr:spPr>
        <a:xfrm>
          <a:off x="8699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74</xdr:row>
      <xdr:rowOff>170359</xdr:rowOff>
    </xdr:from>
    <xdr:ext cx="469744" cy="259045"/>
    <xdr:sp macro="" textlink="">
      <xdr:nvSpPr>
        <xdr:cNvPr id="414" name="テキスト ボックス 413"/>
        <xdr:cNvSpPr txBox="1"/>
      </xdr:nvSpPr>
      <xdr:spPr>
        <a:xfrm>
          <a:off x="8515427"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138100</xdr:rowOff>
    </xdr:from>
    <xdr:to>
      <xdr:col>11</xdr:col>
      <xdr:colOff>307975</xdr:colOff>
      <xdr:row>76</xdr:row>
      <xdr:rowOff>141438</xdr:rowOff>
    </xdr:to>
    <xdr:cxnSp macro="">
      <xdr:nvCxnSpPr>
        <xdr:cNvPr id="415" name="直線コネクタ 414"/>
        <xdr:cNvCxnSpPr/>
      </xdr:nvCxnSpPr>
      <xdr:spPr>
        <a:xfrm>
          <a:off x="6972300" y="1316830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38379</xdr:rowOff>
    </xdr:from>
    <xdr:to>
      <xdr:col>11</xdr:col>
      <xdr:colOff>358775</xdr:colOff>
      <xdr:row>76</xdr:row>
      <xdr:rowOff>139979</xdr:rowOff>
    </xdr:to>
    <xdr:sp macro="" textlink="">
      <xdr:nvSpPr>
        <xdr:cNvPr id="416" name="フローチャート : 判断 415"/>
        <xdr:cNvSpPr/>
      </xdr:nvSpPr>
      <xdr:spPr>
        <a:xfrm>
          <a:off x="7810500" y="1306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74</xdr:row>
      <xdr:rowOff>156506</xdr:rowOff>
    </xdr:from>
    <xdr:ext cx="469744" cy="259045"/>
    <xdr:sp macro="" textlink="">
      <xdr:nvSpPr>
        <xdr:cNvPr id="417" name="テキスト ボックス 416"/>
        <xdr:cNvSpPr txBox="1"/>
      </xdr:nvSpPr>
      <xdr:spPr>
        <a:xfrm>
          <a:off x="7626427" y="1284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51364</xdr:rowOff>
    </xdr:from>
    <xdr:to>
      <xdr:col>10</xdr:col>
      <xdr:colOff>155575</xdr:colOff>
      <xdr:row>76</xdr:row>
      <xdr:rowOff>152964</xdr:rowOff>
    </xdr:to>
    <xdr:sp macro="" textlink="">
      <xdr:nvSpPr>
        <xdr:cNvPr id="418" name="フローチャート : 判断 417"/>
        <xdr:cNvSpPr/>
      </xdr:nvSpPr>
      <xdr:spPr>
        <a:xfrm>
          <a:off x="6921500" y="1308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74</xdr:row>
      <xdr:rowOff>169491</xdr:rowOff>
    </xdr:from>
    <xdr:ext cx="469744" cy="259045"/>
    <xdr:sp macro="" textlink="">
      <xdr:nvSpPr>
        <xdr:cNvPr id="419" name="テキスト ボックス 418"/>
        <xdr:cNvSpPr txBox="1"/>
      </xdr:nvSpPr>
      <xdr:spPr>
        <a:xfrm>
          <a:off x="6737427" y="1285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13005</xdr:rowOff>
    </xdr:from>
    <xdr:to>
      <xdr:col>15</xdr:col>
      <xdr:colOff>231775</xdr:colOff>
      <xdr:row>74</xdr:row>
      <xdr:rowOff>114605</xdr:rowOff>
    </xdr:to>
    <xdr:sp macro="" textlink="">
      <xdr:nvSpPr>
        <xdr:cNvPr id="425" name="円/楕円 424"/>
        <xdr:cNvSpPr/>
      </xdr:nvSpPr>
      <xdr:spPr>
        <a:xfrm>
          <a:off x="10426700" y="127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35882</xdr:rowOff>
    </xdr:from>
    <xdr:ext cx="534377" cy="259045"/>
    <xdr:sp macro="" textlink="">
      <xdr:nvSpPr>
        <xdr:cNvPr id="426" name="商工費該当値テキスト"/>
        <xdr:cNvSpPr txBox="1"/>
      </xdr:nvSpPr>
      <xdr:spPr>
        <a:xfrm>
          <a:off x="10528300" y="1255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16,660</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144861</xdr:rowOff>
    </xdr:from>
    <xdr:to>
      <xdr:col>14</xdr:col>
      <xdr:colOff>79375</xdr:colOff>
      <xdr:row>75</xdr:row>
      <xdr:rowOff>75011</xdr:rowOff>
    </xdr:to>
    <xdr:sp macro="" textlink="">
      <xdr:nvSpPr>
        <xdr:cNvPr id="427" name="円/楕円 426"/>
        <xdr:cNvSpPr/>
      </xdr:nvSpPr>
      <xdr:spPr>
        <a:xfrm>
          <a:off x="9588500" y="1283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91538</xdr:rowOff>
    </xdr:from>
    <xdr:ext cx="534377" cy="259045"/>
    <xdr:sp macro="" textlink="">
      <xdr:nvSpPr>
        <xdr:cNvPr id="428" name="テキスト ボックス 427"/>
        <xdr:cNvSpPr txBox="1"/>
      </xdr:nvSpPr>
      <xdr:spPr>
        <a:xfrm>
          <a:off x="9372111" y="1260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99461</xdr:rowOff>
    </xdr:from>
    <xdr:to>
      <xdr:col>12</xdr:col>
      <xdr:colOff>561975</xdr:colOff>
      <xdr:row>77</xdr:row>
      <xdr:rowOff>29611</xdr:rowOff>
    </xdr:to>
    <xdr:sp macro="" textlink="">
      <xdr:nvSpPr>
        <xdr:cNvPr id="429" name="円/楕円 428"/>
        <xdr:cNvSpPr/>
      </xdr:nvSpPr>
      <xdr:spPr>
        <a:xfrm>
          <a:off x="8699500" y="1312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20738</xdr:rowOff>
    </xdr:from>
    <xdr:ext cx="469744" cy="259045"/>
    <xdr:sp macro="" textlink="">
      <xdr:nvSpPr>
        <xdr:cNvPr id="430" name="テキスト ボックス 429"/>
        <xdr:cNvSpPr txBox="1"/>
      </xdr:nvSpPr>
      <xdr:spPr>
        <a:xfrm>
          <a:off x="8515427" y="132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90638</xdr:rowOff>
    </xdr:from>
    <xdr:to>
      <xdr:col>11</xdr:col>
      <xdr:colOff>358775</xdr:colOff>
      <xdr:row>77</xdr:row>
      <xdr:rowOff>20788</xdr:rowOff>
    </xdr:to>
    <xdr:sp macro="" textlink="">
      <xdr:nvSpPr>
        <xdr:cNvPr id="431" name="円/楕円 430"/>
        <xdr:cNvSpPr/>
      </xdr:nvSpPr>
      <xdr:spPr>
        <a:xfrm>
          <a:off x="7810500" y="1312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11915</xdr:rowOff>
    </xdr:from>
    <xdr:ext cx="469744" cy="259045"/>
    <xdr:sp macro="" textlink="">
      <xdr:nvSpPr>
        <xdr:cNvPr id="432" name="テキスト ボックス 431"/>
        <xdr:cNvSpPr txBox="1"/>
      </xdr:nvSpPr>
      <xdr:spPr>
        <a:xfrm>
          <a:off x="7626427" y="1321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87300</xdr:rowOff>
    </xdr:from>
    <xdr:to>
      <xdr:col>10</xdr:col>
      <xdr:colOff>155575</xdr:colOff>
      <xdr:row>77</xdr:row>
      <xdr:rowOff>17450</xdr:rowOff>
    </xdr:to>
    <xdr:sp macro="" textlink="">
      <xdr:nvSpPr>
        <xdr:cNvPr id="433" name="円/楕円 432"/>
        <xdr:cNvSpPr/>
      </xdr:nvSpPr>
      <xdr:spPr>
        <a:xfrm>
          <a:off x="6921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8577</xdr:rowOff>
    </xdr:from>
    <xdr:ext cx="469744" cy="259045"/>
    <xdr:sp macro="" textlink="">
      <xdr:nvSpPr>
        <xdr:cNvPr id="434" name="テキスト ボックス 433"/>
        <xdr:cNvSpPr txBox="1"/>
      </xdr:nvSpPr>
      <xdr:spPr>
        <a:xfrm>
          <a:off x="6737427" y="132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158304</xdr:rowOff>
    </xdr:from>
    <xdr:to>
      <xdr:col>15</xdr:col>
      <xdr:colOff>180340</xdr:colOff>
      <xdr:row>98</xdr:row>
      <xdr:rowOff>102264</xdr:rowOff>
    </xdr:to>
    <xdr:cxnSp macro="">
      <xdr:nvCxnSpPr>
        <xdr:cNvPr id="460" name="直線コネクタ 459"/>
        <xdr:cNvCxnSpPr/>
      </xdr:nvCxnSpPr>
      <xdr:spPr>
        <a:xfrm flipV="1">
          <a:off x="10475595" y="16103154"/>
          <a:ext cx="1270" cy="80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106091</xdr:rowOff>
    </xdr:from>
    <xdr:ext cx="534377" cy="259045"/>
    <xdr:sp macro="" textlink="">
      <xdr:nvSpPr>
        <xdr:cNvPr id="461" name="土木費最小値テキスト"/>
        <xdr:cNvSpPr txBox="1"/>
      </xdr:nvSpPr>
      <xdr:spPr>
        <a:xfrm>
          <a:off x="10528300" y="1690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15,439</a:t>
          </a:r>
          <a:endParaRPr kumimoji="1" lang="ja-JP" altLang="en-US" sz="1000" b="1">
            <a:latin typeface="ＭＳ Ｐゴシック"/>
          </a:endParaRPr>
        </a:p>
      </xdr:txBody>
    </xdr:sp>
    <xdr:clientData/>
  </xdr:oneCellAnchor>
  <xdr:twoCellAnchor>
    <xdr:from>
      <xdr:col>15</xdr:col>
      <xdr:colOff>92075</xdr:colOff>
      <xdr:row>98</xdr:row>
      <xdr:rowOff>102264</xdr:rowOff>
    </xdr:from>
    <xdr:to>
      <xdr:col>15</xdr:col>
      <xdr:colOff>269875</xdr:colOff>
      <xdr:row>98</xdr:row>
      <xdr:rowOff>102264</xdr:rowOff>
    </xdr:to>
    <xdr:cxnSp macro="">
      <xdr:nvCxnSpPr>
        <xdr:cNvPr id="462" name="直線コネクタ 461"/>
        <xdr:cNvCxnSpPr/>
      </xdr:nvCxnSpPr>
      <xdr:spPr>
        <a:xfrm>
          <a:off x="10388600" y="16904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104981</xdr:rowOff>
    </xdr:from>
    <xdr:ext cx="534377" cy="259045"/>
    <xdr:sp macro="" textlink="">
      <xdr:nvSpPr>
        <xdr:cNvPr id="463" name="土木費最大値テキスト"/>
        <xdr:cNvSpPr txBox="1"/>
      </xdr:nvSpPr>
      <xdr:spPr>
        <a:xfrm>
          <a:off x="10528300" y="1587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89,041</a:t>
          </a:r>
          <a:endParaRPr kumimoji="1" lang="ja-JP" altLang="en-US" sz="1000" b="1">
            <a:latin typeface="ＭＳ Ｐゴシック"/>
          </a:endParaRPr>
        </a:p>
      </xdr:txBody>
    </xdr:sp>
    <xdr:clientData/>
  </xdr:oneCellAnchor>
  <xdr:twoCellAnchor>
    <xdr:from>
      <xdr:col>15</xdr:col>
      <xdr:colOff>92075</xdr:colOff>
      <xdr:row>93</xdr:row>
      <xdr:rowOff>158304</xdr:rowOff>
    </xdr:from>
    <xdr:to>
      <xdr:col>15</xdr:col>
      <xdr:colOff>269875</xdr:colOff>
      <xdr:row>93</xdr:row>
      <xdr:rowOff>158304</xdr:rowOff>
    </xdr:to>
    <xdr:cxnSp macro="">
      <xdr:nvCxnSpPr>
        <xdr:cNvPr id="464" name="直線コネクタ 463"/>
        <xdr:cNvCxnSpPr/>
      </xdr:nvCxnSpPr>
      <xdr:spPr>
        <a:xfrm>
          <a:off x="10388600" y="1610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47270</xdr:rowOff>
    </xdr:from>
    <xdr:to>
      <xdr:col>15</xdr:col>
      <xdr:colOff>180975</xdr:colOff>
      <xdr:row>96</xdr:row>
      <xdr:rowOff>49839</xdr:rowOff>
    </xdr:to>
    <xdr:cxnSp macro="">
      <xdr:nvCxnSpPr>
        <xdr:cNvPr id="465" name="直線コネクタ 464"/>
        <xdr:cNvCxnSpPr/>
      </xdr:nvCxnSpPr>
      <xdr:spPr>
        <a:xfrm flipV="1">
          <a:off x="9639300" y="16506470"/>
          <a:ext cx="838200" cy="2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35334</xdr:rowOff>
    </xdr:from>
    <xdr:ext cx="534377" cy="259045"/>
    <xdr:sp macro="" textlink="">
      <xdr:nvSpPr>
        <xdr:cNvPr id="466" name="土木費平均値テキスト"/>
        <xdr:cNvSpPr txBox="1"/>
      </xdr:nvSpPr>
      <xdr:spPr>
        <a:xfrm>
          <a:off x="10528300" y="1649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46,439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56907</xdr:rowOff>
    </xdr:from>
    <xdr:to>
      <xdr:col>15</xdr:col>
      <xdr:colOff>231775</xdr:colOff>
      <xdr:row>96</xdr:row>
      <xdr:rowOff>158507</xdr:rowOff>
    </xdr:to>
    <xdr:sp macro="" textlink="">
      <xdr:nvSpPr>
        <xdr:cNvPr id="467" name="フローチャート : 判断 466"/>
        <xdr:cNvSpPr/>
      </xdr:nvSpPr>
      <xdr:spPr>
        <a:xfrm>
          <a:off x="10426700" y="1651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42774</xdr:rowOff>
    </xdr:from>
    <xdr:to>
      <xdr:col>14</xdr:col>
      <xdr:colOff>28575</xdr:colOff>
      <xdr:row>96</xdr:row>
      <xdr:rowOff>49839</xdr:rowOff>
    </xdr:to>
    <xdr:cxnSp macro="">
      <xdr:nvCxnSpPr>
        <xdr:cNvPr id="468" name="直線コネクタ 467"/>
        <xdr:cNvCxnSpPr/>
      </xdr:nvCxnSpPr>
      <xdr:spPr>
        <a:xfrm>
          <a:off x="8750300" y="16501974"/>
          <a:ext cx="8890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109550</xdr:rowOff>
    </xdr:from>
    <xdr:to>
      <xdr:col>14</xdr:col>
      <xdr:colOff>79375</xdr:colOff>
      <xdr:row>97</xdr:row>
      <xdr:rowOff>39700</xdr:rowOff>
    </xdr:to>
    <xdr:sp macro="" textlink="">
      <xdr:nvSpPr>
        <xdr:cNvPr id="469" name="フローチャート : 判断 468"/>
        <xdr:cNvSpPr/>
      </xdr:nvSpPr>
      <xdr:spPr>
        <a:xfrm>
          <a:off x="9588500" y="165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30827</xdr:rowOff>
    </xdr:from>
    <xdr:ext cx="534377" cy="259045"/>
    <xdr:sp macro="" textlink="">
      <xdr:nvSpPr>
        <xdr:cNvPr id="470" name="テキスト ボックス 469"/>
        <xdr:cNvSpPr txBox="1"/>
      </xdr:nvSpPr>
      <xdr:spPr>
        <a:xfrm>
          <a:off x="9372111" y="166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41,603</a:t>
          </a:r>
          <a:endParaRPr kumimoji="1" lang="ja-JP" altLang="en-US" sz="1000" b="1">
            <a:solidFill>
              <a:srgbClr val="000080"/>
            </a:solidFill>
            <a:latin typeface="ＭＳ Ｐゴシック"/>
          </a:endParaRPr>
        </a:p>
      </xdr:txBody>
    </xdr:sp>
    <xdr:clientData/>
  </xdr:oneCellAnchor>
  <xdr:twoCellAnchor>
    <xdr:from>
      <xdr:col>11</xdr:col>
      <xdr:colOff>307975</xdr:colOff>
      <xdr:row>89</xdr:row>
      <xdr:rowOff>87993</xdr:rowOff>
    </xdr:from>
    <xdr:to>
      <xdr:col>12</xdr:col>
      <xdr:colOff>511175</xdr:colOff>
      <xdr:row>96</xdr:row>
      <xdr:rowOff>42774</xdr:rowOff>
    </xdr:to>
    <xdr:cxnSp macro="">
      <xdr:nvCxnSpPr>
        <xdr:cNvPr id="471" name="直線コネクタ 470"/>
        <xdr:cNvCxnSpPr/>
      </xdr:nvCxnSpPr>
      <xdr:spPr>
        <a:xfrm>
          <a:off x="7861300" y="15347043"/>
          <a:ext cx="889000" cy="115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118476</xdr:rowOff>
    </xdr:from>
    <xdr:to>
      <xdr:col>12</xdr:col>
      <xdr:colOff>561975</xdr:colOff>
      <xdr:row>97</xdr:row>
      <xdr:rowOff>48626</xdr:rowOff>
    </xdr:to>
    <xdr:sp macro="" textlink="">
      <xdr:nvSpPr>
        <xdr:cNvPr id="472" name="フローチャート : 判断 471"/>
        <xdr:cNvSpPr/>
      </xdr:nvSpPr>
      <xdr:spPr>
        <a:xfrm>
          <a:off x="8699500" y="1657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39753</xdr:rowOff>
    </xdr:from>
    <xdr:ext cx="534377" cy="259045"/>
    <xdr:sp macro="" textlink="">
      <xdr:nvSpPr>
        <xdr:cNvPr id="473" name="テキスト ボックス 472"/>
        <xdr:cNvSpPr txBox="1"/>
      </xdr:nvSpPr>
      <xdr:spPr>
        <a:xfrm>
          <a:off x="8483111" y="1667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10</xdr:col>
      <xdr:colOff>104775</xdr:colOff>
      <xdr:row>89</xdr:row>
      <xdr:rowOff>87993</xdr:rowOff>
    </xdr:from>
    <xdr:to>
      <xdr:col>11</xdr:col>
      <xdr:colOff>307975</xdr:colOff>
      <xdr:row>96</xdr:row>
      <xdr:rowOff>16625</xdr:rowOff>
    </xdr:to>
    <xdr:cxnSp macro="">
      <xdr:nvCxnSpPr>
        <xdr:cNvPr id="474" name="直線コネクタ 473"/>
        <xdr:cNvCxnSpPr/>
      </xdr:nvCxnSpPr>
      <xdr:spPr>
        <a:xfrm flipV="1">
          <a:off x="6972300" y="15347043"/>
          <a:ext cx="889000" cy="112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94876</xdr:rowOff>
    </xdr:from>
    <xdr:to>
      <xdr:col>11</xdr:col>
      <xdr:colOff>358775</xdr:colOff>
      <xdr:row>97</xdr:row>
      <xdr:rowOff>25026</xdr:rowOff>
    </xdr:to>
    <xdr:sp macro="" textlink="">
      <xdr:nvSpPr>
        <xdr:cNvPr id="475" name="フローチャート : 判断 474"/>
        <xdr:cNvSpPr/>
      </xdr:nvSpPr>
      <xdr:spPr>
        <a:xfrm>
          <a:off x="7810500" y="1655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16153</xdr:rowOff>
    </xdr:from>
    <xdr:ext cx="534377" cy="259045"/>
    <xdr:sp macro="" textlink="">
      <xdr:nvSpPr>
        <xdr:cNvPr id="476" name="テキスト ボックス 475"/>
        <xdr:cNvSpPr txBox="1"/>
      </xdr:nvSpPr>
      <xdr:spPr>
        <a:xfrm>
          <a:off x="7594111" y="1664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129439</xdr:rowOff>
    </xdr:from>
    <xdr:to>
      <xdr:col>10</xdr:col>
      <xdr:colOff>155575</xdr:colOff>
      <xdr:row>97</xdr:row>
      <xdr:rowOff>59589</xdr:rowOff>
    </xdr:to>
    <xdr:sp macro="" textlink="">
      <xdr:nvSpPr>
        <xdr:cNvPr id="477" name="フローチャート : 判断 476"/>
        <xdr:cNvSpPr/>
      </xdr:nvSpPr>
      <xdr:spPr>
        <a:xfrm>
          <a:off x="6921500" y="1658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50716</xdr:rowOff>
    </xdr:from>
    <xdr:ext cx="534377" cy="259045"/>
    <xdr:sp macro="" textlink="">
      <xdr:nvSpPr>
        <xdr:cNvPr id="478" name="テキスト ボックス 477"/>
        <xdr:cNvSpPr txBox="1"/>
      </xdr:nvSpPr>
      <xdr:spPr>
        <a:xfrm>
          <a:off x="6705111" y="1668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167920</xdr:rowOff>
    </xdr:from>
    <xdr:to>
      <xdr:col>15</xdr:col>
      <xdr:colOff>231775</xdr:colOff>
      <xdr:row>96</xdr:row>
      <xdr:rowOff>98070</xdr:rowOff>
    </xdr:to>
    <xdr:sp macro="" textlink="">
      <xdr:nvSpPr>
        <xdr:cNvPr id="484" name="円/楕円 483"/>
        <xdr:cNvSpPr/>
      </xdr:nvSpPr>
      <xdr:spPr>
        <a:xfrm>
          <a:off x="10426700" y="1645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19347</xdr:rowOff>
    </xdr:from>
    <xdr:ext cx="534377" cy="259045"/>
    <xdr:sp macro="" textlink="">
      <xdr:nvSpPr>
        <xdr:cNvPr id="485" name="土木費該当値テキスト"/>
        <xdr:cNvSpPr txBox="1"/>
      </xdr:nvSpPr>
      <xdr:spPr>
        <a:xfrm>
          <a:off x="10528300" y="1630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170489</xdr:rowOff>
    </xdr:from>
    <xdr:to>
      <xdr:col>14</xdr:col>
      <xdr:colOff>79375</xdr:colOff>
      <xdr:row>96</xdr:row>
      <xdr:rowOff>100639</xdr:rowOff>
    </xdr:to>
    <xdr:sp macro="" textlink="">
      <xdr:nvSpPr>
        <xdr:cNvPr id="486" name="円/楕円 485"/>
        <xdr:cNvSpPr/>
      </xdr:nvSpPr>
      <xdr:spPr>
        <a:xfrm>
          <a:off x="9588500" y="1645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117166</xdr:rowOff>
    </xdr:from>
    <xdr:ext cx="534377" cy="259045"/>
    <xdr:sp macro="" textlink="">
      <xdr:nvSpPr>
        <xdr:cNvPr id="487" name="テキスト ボックス 486"/>
        <xdr:cNvSpPr txBox="1"/>
      </xdr:nvSpPr>
      <xdr:spPr>
        <a:xfrm>
          <a:off x="9372111" y="1623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163424</xdr:rowOff>
    </xdr:from>
    <xdr:to>
      <xdr:col>12</xdr:col>
      <xdr:colOff>561975</xdr:colOff>
      <xdr:row>96</xdr:row>
      <xdr:rowOff>93574</xdr:rowOff>
    </xdr:to>
    <xdr:sp macro="" textlink="">
      <xdr:nvSpPr>
        <xdr:cNvPr id="488" name="円/楕円 487"/>
        <xdr:cNvSpPr/>
      </xdr:nvSpPr>
      <xdr:spPr>
        <a:xfrm>
          <a:off x="8699500" y="1645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110101</xdr:rowOff>
    </xdr:from>
    <xdr:ext cx="534377" cy="259045"/>
    <xdr:sp macro="" textlink="">
      <xdr:nvSpPr>
        <xdr:cNvPr id="489" name="テキスト ボックス 488"/>
        <xdr:cNvSpPr txBox="1"/>
      </xdr:nvSpPr>
      <xdr:spPr>
        <a:xfrm>
          <a:off x="8483111" y="1622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52,404</a:t>
          </a:r>
          <a:endParaRPr kumimoji="1" lang="ja-JP" altLang="en-US" sz="1000" b="1">
            <a:solidFill>
              <a:srgbClr val="FF0000"/>
            </a:solidFill>
            <a:latin typeface="ＭＳ Ｐゴシック"/>
          </a:endParaRPr>
        </a:p>
      </xdr:txBody>
    </xdr:sp>
    <xdr:clientData/>
  </xdr:oneCellAnchor>
  <xdr:twoCellAnchor>
    <xdr:from>
      <xdr:col>11</xdr:col>
      <xdr:colOff>257175</xdr:colOff>
      <xdr:row>89</xdr:row>
      <xdr:rowOff>37193</xdr:rowOff>
    </xdr:from>
    <xdr:to>
      <xdr:col>11</xdr:col>
      <xdr:colOff>358775</xdr:colOff>
      <xdr:row>89</xdr:row>
      <xdr:rowOff>138793</xdr:rowOff>
    </xdr:to>
    <xdr:sp macro="" textlink="">
      <xdr:nvSpPr>
        <xdr:cNvPr id="490" name="円/楕円 489"/>
        <xdr:cNvSpPr/>
      </xdr:nvSpPr>
      <xdr:spPr>
        <a:xfrm>
          <a:off x="7810500" y="152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87</xdr:row>
      <xdr:rowOff>155320</xdr:rowOff>
    </xdr:from>
    <xdr:ext cx="599010" cy="259045"/>
    <xdr:sp macro="" textlink="">
      <xdr:nvSpPr>
        <xdr:cNvPr id="491" name="テキスト ボックス 490"/>
        <xdr:cNvSpPr txBox="1"/>
      </xdr:nvSpPr>
      <xdr:spPr>
        <a:xfrm>
          <a:off x="7561794" y="150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158,500</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137275</xdr:rowOff>
    </xdr:from>
    <xdr:to>
      <xdr:col>10</xdr:col>
      <xdr:colOff>155575</xdr:colOff>
      <xdr:row>96</xdr:row>
      <xdr:rowOff>67425</xdr:rowOff>
    </xdr:to>
    <xdr:sp macro="" textlink="">
      <xdr:nvSpPr>
        <xdr:cNvPr id="492" name="円/楕円 491"/>
        <xdr:cNvSpPr/>
      </xdr:nvSpPr>
      <xdr:spPr>
        <a:xfrm>
          <a:off x="6921500" y="164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83952</xdr:rowOff>
    </xdr:from>
    <xdr:ext cx="534377" cy="259045"/>
    <xdr:sp macro="" textlink="">
      <xdr:nvSpPr>
        <xdr:cNvPr id="493" name="テキスト ボックス 492"/>
        <xdr:cNvSpPr txBox="1"/>
      </xdr:nvSpPr>
      <xdr:spPr>
        <a:xfrm>
          <a:off x="6705111" y="162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4" name="テキスト ボックス 503"/>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170973</xdr:rowOff>
    </xdr:from>
    <xdr:to>
      <xdr:col>23</xdr:col>
      <xdr:colOff>516889</xdr:colOff>
      <xdr:row>39</xdr:row>
      <xdr:rowOff>13147</xdr:rowOff>
    </xdr:to>
    <xdr:cxnSp macro="">
      <xdr:nvCxnSpPr>
        <xdr:cNvPr id="516" name="直線コネクタ 515"/>
        <xdr:cNvCxnSpPr/>
      </xdr:nvCxnSpPr>
      <xdr:spPr>
        <a:xfrm flipV="1">
          <a:off x="16317595" y="5314473"/>
          <a:ext cx="1269" cy="138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16974</xdr:rowOff>
    </xdr:from>
    <xdr:ext cx="469744" cy="259045"/>
    <xdr:sp macro="" textlink="">
      <xdr:nvSpPr>
        <xdr:cNvPr id="517" name="消防費最小値テキスト"/>
        <xdr:cNvSpPr txBox="1"/>
      </xdr:nvSpPr>
      <xdr:spPr>
        <a:xfrm>
          <a:off x="16370300" y="670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9,509</a:t>
          </a:r>
          <a:endParaRPr kumimoji="1" lang="ja-JP" altLang="en-US" sz="1000" b="1">
            <a:latin typeface="ＭＳ Ｐゴシック"/>
          </a:endParaRPr>
        </a:p>
      </xdr:txBody>
    </xdr:sp>
    <xdr:clientData/>
  </xdr:oneCellAnchor>
  <xdr:twoCellAnchor>
    <xdr:from>
      <xdr:col>23</xdr:col>
      <xdr:colOff>428625</xdr:colOff>
      <xdr:row>39</xdr:row>
      <xdr:rowOff>13147</xdr:rowOff>
    </xdr:from>
    <xdr:to>
      <xdr:col>23</xdr:col>
      <xdr:colOff>606425</xdr:colOff>
      <xdr:row>39</xdr:row>
      <xdr:rowOff>13147</xdr:rowOff>
    </xdr:to>
    <xdr:cxnSp macro="">
      <xdr:nvCxnSpPr>
        <xdr:cNvPr id="518" name="直線コネクタ 517"/>
        <xdr:cNvCxnSpPr/>
      </xdr:nvCxnSpPr>
      <xdr:spPr>
        <a:xfrm>
          <a:off x="16230600" y="669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117650</xdr:rowOff>
    </xdr:from>
    <xdr:ext cx="534377" cy="259045"/>
    <xdr:sp macro="" textlink="">
      <xdr:nvSpPr>
        <xdr:cNvPr id="519" name="消防費最大値テキスト"/>
        <xdr:cNvSpPr txBox="1"/>
      </xdr:nvSpPr>
      <xdr:spPr>
        <a:xfrm>
          <a:off x="16370300" y="50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24,658</a:t>
          </a:r>
          <a:endParaRPr kumimoji="1" lang="ja-JP" altLang="en-US" sz="1000" b="1">
            <a:latin typeface="ＭＳ Ｐゴシック"/>
          </a:endParaRPr>
        </a:p>
      </xdr:txBody>
    </xdr:sp>
    <xdr:clientData/>
  </xdr:oneCellAnchor>
  <xdr:twoCellAnchor>
    <xdr:from>
      <xdr:col>23</xdr:col>
      <xdr:colOff>428625</xdr:colOff>
      <xdr:row>30</xdr:row>
      <xdr:rowOff>170973</xdr:rowOff>
    </xdr:from>
    <xdr:to>
      <xdr:col>23</xdr:col>
      <xdr:colOff>606425</xdr:colOff>
      <xdr:row>30</xdr:row>
      <xdr:rowOff>170973</xdr:rowOff>
    </xdr:to>
    <xdr:cxnSp macro="">
      <xdr:nvCxnSpPr>
        <xdr:cNvPr id="520" name="直線コネクタ 519"/>
        <xdr:cNvCxnSpPr/>
      </xdr:nvCxnSpPr>
      <xdr:spPr>
        <a:xfrm>
          <a:off x="16230600" y="531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80904</xdr:rowOff>
    </xdr:from>
    <xdr:to>
      <xdr:col>23</xdr:col>
      <xdr:colOff>517525</xdr:colOff>
      <xdr:row>33</xdr:row>
      <xdr:rowOff>95534</xdr:rowOff>
    </xdr:to>
    <xdr:cxnSp macro="">
      <xdr:nvCxnSpPr>
        <xdr:cNvPr id="521" name="直線コネクタ 520"/>
        <xdr:cNvCxnSpPr/>
      </xdr:nvCxnSpPr>
      <xdr:spPr>
        <a:xfrm>
          <a:off x="15481300" y="5738754"/>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69521</xdr:rowOff>
    </xdr:from>
    <xdr:ext cx="534377" cy="259045"/>
    <xdr:sp macro="" textlink="">
      <xdr:nvSpPr>
        <xdr:cNvPr id="522" name="消防費平均値テキスト"/>
        <xdr:cNvSpPr txBox="1"/>
      </xdr:nvSpPr>
      <xdr:spPr>
        <a:xfrm>
          <a:off x="16370300" y="60702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91094</xdr:rowOff>
    </xdr:from>
    <xdr:to>
      <xdr:col>23</xdr:col>
      <xdr:colOff>568325</xdr:colOff>
      <xdr:row>36</xdr:row>
      <xdr:rowOff>21244</xdr:rowOff>
    </xdr:to>
    <xdr:sp macro="" textlink="">
      <xdr:nvSpPr>
        <xdr:cNvPr id="523" name="フローチャート : 判断 522"/>
        <xdr:cNvSpPr/>
      </xdr:nvSpPr>
      <xdr:spPr>
        <a:xfrm>
          <a:off x="16268700" y="609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80904</xdr:rowOff>
    </xdr:from>
    <xdr:to>
      <xdr:col>22</xdr:col>
      <xdr:colOff>365125</xdr:colOff>
      <xdr:row>35</xdr:row>
      <xdr:rowOff>56947</xdr:rowOff>
    </xdr:to>
    <xdr:cxnSp macro="">
      <xdr:nvCxnSpPr>
        <xdr:cNvPr id="524" name="直線コネクタ 523"/>
        <xdr:cNvCxnSpPr/>
      </xdr:nvCxnSpPr>
      <xdr:spPr>
        <a:xfrm flipV="1">
          <a:off x="14592300" y="5738754"/>
          <a:ext cx="889000" cy="3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51044</xdr:rowOff>
    </xdr:from>
    <xdr:to>
      <xdr:col>22</xdr:col>
      <xdr:colOff>415925</xdr:colOff>
      <xdr:row>35</xdr:row>
      <xdr:rowOff>152644</xdr:rowOff>
    </xdr:to>
    <xdr:sp macro="" textlink="">
      <xdr:nvSpPr>
        <xdr:cNvPr id="525" name="フローチャート : 判断 524"/>
        <xdr:cNvSpPr/>
      </xdr:nvSpPr>
      <xdr:spPr>
        <a:xfrm>
          <a:off x="15430500" y="60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143771</xdr:rowOff>
    </xdr:from>
    <xdr:ext cx="534377" cy="259045"/>
    <xdr:sp macro="" textlink="">
      <xdr:nvSpPr>
        <xdr:cNvPr id="526" name="テキスト ボックス 525"/>
        <xdr:cNvSpPr txBox="1"/>
      </xdr:nvSpPr>
      <xdr:spPr>
        <a:xfrm>
          <a:off x="15214111" y="614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16,039</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66914</xdr:rowOff>
    </xdr:from>
    <xdr:to>
      <xdr:col>21</xdr:col>
      <xdr:colOff>161925</xdr:colOff>
      <xdr:row>35</xdr:row>
      <xdr:rowOff>56947</xdr:rowOff>
    </xdr:to>
    <xdr:cxnSp macro="">
      <xdr:nvCxnSpPr>
        <xdr:cNvPr id="527" name="直線コネクタ 526"/>
        <xdr:cNvCxnSpPr/>
      </xdr:nvCxnSpPr>
      <xdr:spPr>
        <a:xfrm>
          <a:off x="13703300" y="5896214"/>
          <a:ext cx="889000" cy="16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1392</xdr:rowOff>
    </xdr:from>
    <xdr:to>
      <xdr:col>21</xdr:col>
      <xdr:colOff>212725</xdr:colOff>
      <xdr:row>36</xdr:row>
      <xdr:rowOff>102992</xdr:rowOff>
    </xdr:to>
    <xdr:sp macro="" textlink="">
      <xdr:nvSpPr>
        <xdr:cNvPr id="528" name="フローチャート : 判断 527"/>
        <xdr:cNvSpPr/>
      </xdr:nvSpPr>
      <xdr:spPr>
        <a:xfrm>
          <a:off x="14541500" y="617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94119</xdr:rowOff>
    </xdr:from>
    <xdr:ext cx="534377" cy="259045"/>
    <xdr:sp macro="" textlink="">
      <xdr:nvSpPr>
        <xdr:cNvPr id="529" name="テキスト ボックス 528"/>
        <xdr:cNvSpPr txBox="1"/>
      </xdr:nvSpPr>
      <xdr:spPr>
        <a:xfrm>
          <a:off x="14325111" y="626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66914</xdr:rowOff>
    </xdr:from>
    <xdr:to>
      <xdr:col>19</xdr:col>
      <xdr:colOff>644525</xdr:colOff>
      <xdr:row>35</xdr:row>
      <xdr:rowOff>115469</xdr:rowOff>
    </xdr:to>
    <xdr:cxnSp macro="">
      <xdr:nvCxnSpPr>
        <xdr:cNvPr id="530" name="直線コネクタ 529"/>
        <xdr:cNvCxnSpPr/>
      </xdr:nvCxnSpPr>
      <xdr:spPr>
        <a:xfrm flipV="1">
          <a:off x="12814300" y="5896214"/>
          <a:ext cx="889000" cy="22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55159</xdr:rowOff>
    </xdr:from>
    <xdr:to>
      <xdr:col>20</xdr:col>
      <xdr:colOff>9525</xdr:colOff>
      <xdr:row>36</xdr:row>
      <xdr:rowOff>156759</xdr:rowOff>
    </xdr:to>
    <xdr:sp macro="" textlink="">
      <xdr:nvSpPr>
        <xdr:cNvPr id="531" name="フローチャート : 判断 530"/>
        <xdr:cNvSpPr/>
      </xdr:nvSpPr>
      <xdr:spPr>
        <a:xfrm>
          <a:off x="13652500" y="622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147886</xdr:rowOff>
    </xdr:from>
    <xdr:ext cx="534377" cy="259045"/>
    <xdr:sp macro="" textlink="">
      <xdr:nvSpPr>
        <xdr:cNvPr id="532" name="テキスト ボックス 531"/>
        <xdr:cNvSpPr txBox="1"/>
      </xdr:nvSpPr>
      <xdr:spPr>
        <a:xfrm>
          <a:off x="13436111" y="632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116606</xdr:rowOff>
    </xdr:from>
    <xdr:to>
      <xdr:col>18</xdr:col>
      <xdr:colOff>492125</xdr:colOff>
      <xdr:row>37</xdr:row>
      <xdr:rowOff>46756</xdr:rowOff>
    </xdr:to>
    <xdr:sp macro="" textlink="">
      <xdr:nvSpPr>
        <xdr:cNvPr id="533" name="フローチャート : 判断 532"/>
        <xdr:cNvSpPr/>
      </xdr:nvSpPr>
      <xdr:spPr>
        <a:xfrm>
          <a:off x="12763500" y="628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37883</xdr:rowOff>
    </xdr:from>
    <xdr:ext cx="534377" cy="259045"/>
    <xdr:sp macro="" textlink="">
      <xdr:nvSpPr>
        <xdr:cNvPr id="534" name="テキスト ボックス 533"/>
        <xdr:cNvSpPr txBox="1"/>
      </xdr:nvSpPr>
      <xdr:spPr>
        <a:xfrm>
          <a:off x="12547111" y="63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44734</xdr:rowOff>
    </xdr:from>
    <xdr:to>
      <xdr:col>23</xdr:col>
      <xdr:colOff>568325</xdr:colOff>
      <xdr:row>33</xdr:row>
      <xdr:rowOff>146334</xdr:rowOff>
    </xdr:to>
    <xdr:sp macro="" textlink="">
      <xdr:nvSpPr>
        <xdr:cNvPr id="540" name="円/楕円 539"/>
        <xdr:cNvSpPr/>
      </xdr:nvSpPr>
      <xdr:spPr>
        <a:xfrm>
          <a:off x="16268700" y="570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67611</xdr:rowOff>
    </xdr:from>
    <xdr:ext cx="534377" cy="259045"/>
    <xdr:sp macro="" textlink="">
      <xdr:nvSpPr>
        <xdr:cNvPr id="541" name="消防費該当値テキスト"/>
        <xdr:cNvSpPr txBox="1"/>
      </xdr:nvSpPr>
      <xdr:spPr>
        <a:xfrm>
          <a:off x="16370300" y="555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19,858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30104</xdr:rowOff>
    </xdr:from>
    <xdr:to>
      <xdr:col>22</xdr:col>
      <xdr:colOff>415925</xdr:colOff>
      <xdr:row>33</xdr:row>
      <xdr:rowOff>131704</xdr:rowOff>
    </xdr:to>
    <xdr:sp macro="" textlink="">
      <xdr:nvSpPr>
        <xdr:cNvPr id="542" name="円/楕円 541"/>
        <xdr:cNvSpPr/>
      </xdr:nvSpPr>
      <xdr:spPr>
        <a:xfrm>
          <a:off x="15430500" y="568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148231</xdr:rowOff>
    </xdr:from>
    <xdr:ext cx="534377" cy="259045"/>
    <xdr:sp macro="" textlink="">
      <xdr:nvSpPr>
        <xdr:cNvPr id="543" name="テキスト ボックス 542"/>
        <xdr:cNvSpPr txBox="1"/>
      </xdr:nvSpPr>
      <xdr:spPr>
        <a:xfrm>
          <a:off x="15214111" y="54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20,018</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6147</xdr:rowOff>
    </xdr:from>
    <xdr:to>
      <xdr:col>21</xdr:col>
      <xdr:colOff>212725</xdr:colOff>
      <xdr:row>35</xdr:row>
      <xdr:rowOff>107747</xdr:rowOff>
    </xdr:to>
    <xdr:sp macro="" textlink="">
      <xdr:nvSpPr>
        <xdr:cNvPr id="544" name="円/楕円 543"/>
        <xdr:cNvSpPr/>
      </xdr:nvSpPr>
      <xdr:spPr>
        <a:xfrm>
          <a:off x="14541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124274</xdr:rowOff>
    </xdr:from>
    <xdr:ext cx="534377" cy="259045"/>
    <xdr:sp macro="" textlink="">
      <xdr:nvSpPr>
        <xdr:cNvPr id="545" name="テキスト ボックス 544"/>
        <xdr:cNvSpPr txBox="1"/>
      </xdr:nvSpPr>
      <xdr:spPr>
        <a:xfrm>
          <a:off x="14325111" y="578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16,530</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16114</xdr:rowOff>
    </xdr:from>
    <xdr:to>
      <xdr:col>20</xdr:col>
      <xdr:colOff>9525</xdr:colOff>
      <xdr:row>34</xdr:row>
      <xdr:rowOff>117714</xdr:rowOff>
    </xdr:to>
    <xdr:sp macro="" textlink="">
      <xdr:nvSpPr>
        <xdr:cNvPr id="546" name="円/楕円 545"/>
        <xdr:cNvSpPr/>
      </xdr:nvSpPr>
      <xdr:spPr>
        <a:xfrm>
          <a:off x="13652500" y="584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32</xdr:row>
      <xdr:rowOff>134241</xdr:rowOff>
    </xdr:from>
    <xdr:ext cx="534377" cy="259045"/>
    <xdr:sp macro="" textlink="">
      <xdr:nvSpPr>
        <xdr:cNvPr id="547" name="テキスト ボックス 546"/>
        <xdr:cNvSpPr txBox="1"/>
      </xdr:nvSpPr>
      <xdr:spPr>
        <a:xfrm>
          <a:off x="13436111" y="562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18,296</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64669</xdr:rowOff>
    </xdr:from>
    <xdr:to>
      <xdr:col>18</xdr:col>
      <xdr:colOff>492125</xdr:colOff>
      <xdr:row>35</xdr:row>
      <xdr:rowOff>166269</xdr:rowOff>
    </xdr:to>
    <xdr:sp macro="" textlink="">
      <xdr:nvSpPr>
        <xdr:cNvPr id="548" name="円/楕円 547"/>
        <xdr:cNvSpPr/>
      </xdr:nvSpPr>
      <xdr:spPr>
        <a:xfrm>
          <a:off x="12763500" y="60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11346</xdr:rowOff>
    </xdr:from>
    <xdr:ext cx="534377" cy="259045"/>
    <xdr:sp macro="" textlink="">
      <xdr:nvSpPr>
        <xdr:cNvPr id="549" name="テキスト ボックス 548"/>
        <xdr:cNvSpPr txBox="1"/>
      </xdr:nvSpPr>
      <xdr:spPr>
        <a:xfrm>
          <a:off x="12547111" y="58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74149</xdr:rowOff>
    </xdr:from>
    <xdr:to>
      <xdr:col>23</xdr:col>
      <xdr:colOff>516889</xdr:colOff>
      <xdr:row>58</xdr:row>
      <xdr:rowOff>55137</xdr:rowOff>
    </xdr:to>
    <xdr:cxnSp macro="">
      <xdr:nvCxnSpPr>
        <xdr:cNvPr id="574" name="直線コネクタ 573"/>
        <xdr:cNvCxnSpPr/>
      </xdr:nvCxnSpPr>
      <xdr:spPr>
        <a:xfrm flipV="1">
          <a:off x="16317595" y="8989549"/>
          <a:ext cx="1269" cy="100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58964</xdr:rowOff>
    </xdr:from>
    <xdr:ext cx="534377" cy="259045"/>
    <xdr:sp macro="" textlink="">
      <xdr:nvSpPr>
        <xdr:cNvPr id="575" name="教育費最小値テキスト"/>
        <xdr:cNvSpPr txBox="1"/>
      </xdr:nvSpPr>
      <xdr:spPr>
        <a:xfrm>
          <a:off x="16370300" y="1000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28,439</a:t>
          </a:r>
          <a:endParaRPr kumimoji="1" lang="ja-JP" altLang="en-US" sz="1000" b="1">
            <a:latin typeface="ＭＳ Ｐゴシック"/>
          </a:endParaRPr>
        </a:p>
      </xdr:txBody>
    </xdr:sp>
    <xdr:clientData/>
  </xdr:oneCellAnchor>
  <xdr:twoCellAnchor>
    <xdr:from>
      <xdr:col>23</xdr:col>
      <xdr:colOff>428625</xdr:colOff>
      <xdr:row>58</xdr:row>
      <xdr:rowOff>55137</xdr:rowOff>
    </xdr:from>
    <xdr:to>
      <xdr:col>23</xdr:col>
      <xdr:colOff>606425</xdr:colOff>
      <xdr:row>58</xdr:row>
      <xdr:rowOff>55137</xdr:rowOff>
    </xdr:to>
    <xdr:cxnSp macro="">
      <xdr:nvCxnSpPr>
        <xdr:cNvPr id="576" name="直線コネクタ 575"/>
        <xdr:cNvCxnSpPr/>
      </xdr:nvCxnSpPr>
      <xdr:spPr>
        <a:xfrm>
          <a:off x="16230600" y="999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51</xdr:row>
      <xdr:rowOff>20826</xdr:rowOff>
    </xdr:from>
    <xdr:ext cx="534377" cy="259045"/>
    <xdr:sp macro="" textlink="">
      <xdr:nvSpPr>
        <xdr:cNvPr id="577" name="教育費最大値テキスト"/>
        <xdr:cNvSpPr txBox="1"/>
      </xdr:nvSpPr>
      <xdr:spPr>
        <a:xfrm>
          <a:off x="16370300" y="8764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81,441</a:t>
          </a:r>
          <a:endParaRPr kumimoji="1" lang="ja-JP" altLang="en-US" sz="1000" b="1">
            <a:latin typeface="ＭＳ Ｐゴシック"/>
          </a:endParaRPr>
        </a:p>
      </xdr:txBody>
    </xdr:sp>
    <xdr:clientData/>
  </xdr:oneCellAnchor>
  <xdr:twoCellAnchor>
    <xdr:from>
      <xdr:col>23</xdr:col>
      <xdr:colOff>428625</xdr:colOff>
      <xdr:row>52</xdr:row>
      <xdr:rowOff>74149</xdr:rowOff>
    </xdr:from>
    <xdr:to>
      <xdr:col>23</xdr:col>
      <xdr:colOff>606425</xdr:colOff>
      <xdr:row>52</xdr:row>
      <xdr:rowOff>74149</xdr:rowOff>
    </xdr:to>
    <xdr:cxnSp macro="">
      <xdr:nvCxnSpPr>
        <xdr:cNvPr id="578" name="直線コネクタ 577"/>
        <xdr:cNvCxnSpPr/>
      </xdr:nvCxnSpPr>
      <xdr:spPr>
        <a:xfrm>
          <a:off x="16230600" y="89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6597</xdr:rowOff>
    </xdr:from>
    <xdr:to>
      <xdr:col>23</xdr:col>
      <xdr:colOff>517525</xdr:colOff>
      <xdr:row>56</xdr:row>
      <xdr:rowOff>124098</xdr:rowOff>
    </xdr:to>
    <xdr:cxnSp macro="">
      <xdr:nvCxnSpPr>
        <xdr:cNvPr id="579" name="直線コネクタ 578"/>
        <xdr:cNvCxnSpPr/>
      </xdr:nvCxnSpPr>
      <xdr:spPr>
        <a:xfrm flipV="1">
          <a:off x="15481300" y="9436347"/>
          <a:ext cx="838200" cy="28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45420</xdr:rowOff>
    </xdr:from>
    <xdr:ext cx="534377" cy="259045"/>
    <xdr:sp macro="" textlink="">
      <xdr:nvSpPr>
        <xdr:cNvPr id="580" name="教育費平均値テキスト"/>
        <xdr:cNvSpPr txBox="1"/>
      </xdr:nvSpPr>
      <xdr:spPr>
        <a:xfrm>
          <a:off x="16370300" y="9475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66993</xdr:rowOff>
    </xdr:from>
    <xdr:to>
      <xdr:col>23</xdr:col>
      <xdr:colOff>568325</xdr:colOff>
      <xdr:row>55</xdr:row>
      <xdr:rowOff>168593</xdr:rowOff>
    </xdr:to>
    <xdr:sp macro="" textlink="">
      <xdr:nvSpPr>
        <xdr:cNvPr id="581" name="フローチャート : 判断 580"/>
        <xdr:cNvSpPr/>
      </xdr:nvSpPr>
      <xdr:spPr>
        <a:xfrm>
          <a:off x="162687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99981</xdr:rowOff>
    </xdr:from>
    <xdr:to>
      <xdr:col>22</xdr:col>
      <xdr:colOff>365125</xdr:colOff>
      <xdr:row>56</xdr:row>
      <xdr:rowOff>124098</xdr:rowOff>
    </xdr:to>
    <xdr:cxnSp macro="">
      <xdr:nvCxnSpPr>
        <xdr:cNvPr id="582" name="直線コネクタ 581"/>
        <xdr:cNvCxnSpPr/>
      </xdr:nvCxnSpPr>
      <xdr:spPr>
        <a:xfrm>
          <a:off x="14592300" y="884393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122218</xdr:rowOff>
    </xdr:from>
    <xdr:to>
      <xdr:col>22</xdr:col>
      <xdr:colOff>415925</xdr:colOff>
      <xdr:row>56</xdr:row>
      <xdr:rowOff>52368</xdr:rowOff>
    </xdr:to>
    <xdr:sp macro="" textlink="">
      <xdr:nvSpPr>
        <xdr:cNvPr id="583" name="フローチャート : 判断 582"/>
        <xdr:cNvSpPr/>
      </xdr:nvSpPr>
      <xdr:spPr>
        <a:xfrm>
          <a:off x="15430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68895</xdr:rowOff>
    </xdr:from>
    <xdr:ext cx="534377" cy="259045"/>
    <xdr:sp macro="" textlink="">
      <xdr:nvSpPr>
        <xdr:cNvPr id="584" name="テキスト ボックス 583"/>
        <xdr:cNvSpPr txBox="1"/>
      </xdr:nvSpPr>
      <xdr:spPr>
        <a:xfrm>
          <a:off x="15214111" y="93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19</xdr:col>
      <xdr:colOff>644525</xdr:colOff>
      <xdr:row>51</xdr:row>
      <xdr:rowOff>99981</xdr:rowOff>
    </xdr:from>
    <xdr:to>
      <xdr:col>21</xdr:col>
      <xdr:colOff>161925</xdr:colOff>
      <xdr:row>53</xdr:row>
      <xdr:rowOff>26791</xdr:rowOff>
    </xdr:to>
    <xdr:cxnSp macro="">
      <xdr:nvCxnSpPr>
        <xdr:cNvPr id="585" name="直線コネクタ 584"/>
        <xdr:cNvCxnSpPr/>
      </xdr:nvCxnSpPr>
      <xdr:spPr>
        <a:xfrm flipV="1">
          <a:off x="13703300" y="8843931"/>
          <a:ext cx="889000" cy="269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23825</xdr:rowOff>
    </xdr:from>
    <xdr:to>
      <xdr:col>21</xdr:col>
      <xdr:colOff>212725</xdr:colOff>
      <xdr:row>56</xdr:row>
      <xdr:rowOff>125425</xdr:rowOff>
    </xdr:to>
    <xdr:sp macro="" textlink="">
      <xdr:nvSpPr>
        <xdr:cNvPr id="586" name="フローチャート : 判断 585"/>
        <xdr:cNvSpPr/>
      </xdr:nvSpPr>
      <xdr:spPr>
        <a:xfrm>
          <a:off x="14541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116552</xdr:rowOff>
    </xdr:from>
    <xdr:ext cx="534377" cy="259045"/>
    <xdr:sp macro="" textlink="">
      <xdr:nvSpPr>
        <xdr:cNvPr id="587" name="テキスト ボックス 586"/>
        <xdr:cNvSpPr txBox="1"/>
      </xdr:nvSpPr>
      <xdr:spPr>
        <a:xfrm>
          <a:off x="14325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26791</xdr:rowOff>
    </xdr:from>
    <xdr:to>
      <xdr:col>19</xdr:col>
      <xdr:colOff>644525</xdr:colOff>
      <xdr:row>55</xdr:row>
      <xdr:rowOff>115792</xdr:rowOff>
    </xdr:to>
    <xdr:cxnSp macro="">
      <xdr:nvCxnSpPr>
        <xdr:cNvPr id="588" name="直線コネクタ 587"/>
        <xdr:cNvCxnSpPr/>
      </xdr:nvCxnSpPr>
      <xdr:spPr>
        <a:xfrm flipV="1">
          <a:off x="12814300" y="9113641"/>
          <a:ext cx="889000" cy="431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62916</xdr:rowOff>
    </xdr:from>
    <xdr:to>
      <xdr:col>20</xdr:col>
      <xdr:colOff>9525</xdr:colOff>
      <xdr:row>56</xdr:row>
      <xdr:rowOff>164516</xdr:rowOff>
    </xdr:to>
    <xdr:sp macro="" textlink="">
      <xdr:nvSpPr>
        <xdr:cNvPr id="589" name="フローチャート : 判断 588"/>
        <xdr:cNvSpPr/>
      </xdr:nvSpPr>
      <xdr:spPr>
        <a:xfrm>
          <a:off x="13652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155643</xdr:rowOff>
    </xdr:from>
    <xdr:ext cx="534377" cy="259045"/>
    <xdr:sp macro="" textlink="">
      <xdr:nvSpPr>
        <xdr:cNvPr id="590" name="テキスト ボックス 589"/>
        <xdr:cNvSpPr txBox="1"/>
      </xdr:nvSpPr>
      <xdr:spPr>
        <a:xfrm>
          <a:off x="13436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120771</xdr:rowOff>
    </xdr:from>
    <xdr:to>
      <xdr:col>18</xdr:col>
      <xdr:colOff>492125</xdr:colOff>
      <xdr:row>57</xdr:row>
      <xdr:rowOff>50921</xdr:rowOff>
    </xdr:to>
    <xdr:sp macro="" textlink="">
      <xdr:nvSpPr>
        <xdr:cNvPr id="591" name="フローチャート : 判断 590"/>
        <xdr:cNvSpPr/>
      </xdr:nvSpPr>
      <xdr:spPr>
        <a:xfrm>
          <a:off x="12763500" y="972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42048</xdr:rowOff>
    </xdr:from>
    <xdr:ext cx="534377" cy="259045"/>
    <xdr:sp macro="" textlink="">
      <xdr:nvSpPr>
        <xdr:cNvPr id="592" name="テキスト ボックス 591"/>
        <xdr:cNvSpPr txBox="1"/>
      </xdr:nvSpPr>
      <xdr:spPr>
        <a:xfrm>
          <a:off x="12547111" y="981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127247</xdr:rowOff>
    </xdr:from>
    <xdr:to>
      <xdr:col>23</xdr:col>
      <xdr:colOff>568325</xdr:colOff>
      <xdr:row>55</xdr:row>
      <xdr:rowOff>57397</xdr:rowOff>
    </xdr:to>
    <xdr:sp macro="" textlink="">
      <xdr:nvSpPr>
        <xdr:cNvPr id="598" name="円/楕円 597"/>
        <xdr:cNvSpPr/>
      </xdr:nvSpPr>
      <xdr:spPr>
        <a:xfrm>
          <a:off x="16268700" y="93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150124</xdr:rowOff>
    </xdr:from>
    <xdr:ext cx="534377" cy="259045"/>
    <xdr:sp macro="" textlink="">
      <xdr:nvSpPr>
        <xdr:cNvPr id="599" name="教育費該当値テキスト"/>
        <xdr:cNvSpPr txBox="1"/>
      </xdr:nvSpPr>
      <xdr:spPr>
        <a:xfrm>
          <a:off x="16370300" y="923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57,987</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73298</xdr:rowOff>
    </xdr:from>
    <xdr:to>
      <xdr:col>22</xdr:col>
      <xdr:colOff>415925</xdr:colOff>
      <xdr:row>57</xdr:row>
      <xdr:rowOff>3448</xdr:rowOff>
    </xdr:to>
    <xdr:sp macro="" textlink="">
      <xdr:nvSpPr>
        <xdr:cNvPr id="600" name="円/楕円 599"/>
        <xdr:cNvSpPr/>
      </xdr:nvSpPr>
      <xdr:spPr>
        <a:xfrm>
          <a:off x="15430500" y="967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166025</xdr:rowOff>
    </xdr:from>
    <xdr:ext cx="534377" cy="259045"/>
    <xdr:sp macro="" textlink="">
      <xdr:nvSpPr>
        <xdr:cNvPr id="601" name="テキスト ボックス 600"/>
        <xdr:cNvSpPr txBox="1"/>
      </xdr:nvSpPr>
      <xdr:spPr>
        <a:xfrm>
          <a:off x="15214111" y="976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42,819</a:t>
          </a:r>
          <a:endParaRPr kumimoji="1" lang="ja-JP" altLang="en-US" sz="1000" b="1">
            <a:solidFill>
              <a:srgbClr val="FF0000"/>
            </a:solidFill>
            <a:latin typeface="ＭＳ Ｐゴシック"/>
          </a:endParaRPr>
        </a:p>
      </xdr:txBody>
    </xdr:sp>
    <xdr:clientData/>
  </xdr:oneCellAnchor>
  <xdr:twoCellAnchor>
    <xdr:from>
      <xdr:col>21</xdr:col>
      <xdr:colOff>111125</xdr:colOff>
      <xdr:row>51</xdr:row>
      <xdr:rowOff>49181</xdr:rowOff>
    </xdr:from>
    <xdr:to>
      <xdr:col>21</xdr:col>
      <xdr:colOff>212725</xdr:colOff>
      <xdr:row>51</xdr:row>
      <xdr:rowOff>150781</xdr:rowOff>
    </xdr:to>
    <xdr:sp macro="" textlink="">
      <xdr:nvSpPr>
        <xdr:cNvPr id="602" name="円/楕円 601"/>
        <xdr:cNvSpPr/>
      </xdr:nvSpPr>
      <xdr:spPr>
        <a:xfrm>
          <a:off x="14541500" y="879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49</xdr:row>
      <xdr:rowOff>167308</xdr:rowOff>
    </xdr:from>
    <xdr:ext cx="534377" cy="259045"/>
    <xdr:sp macro="" textlink="">
      <xdr:nvSpPr>
        <xdr:cNvPr id="603" name="テキスト ボックス 602"/>
        <xdr:cNvSpPr txBox="1"/>
      </xdr:nvSpPr>
      <xdr:spPr>
        <a:xfrm>
          <a:off x="14325111" y="856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89,085</a:t>
          </a:r>
          <a:endParaRPr kumimoji="1" lang="ja-JP" altLang="en-US" sz="1000" b="1">
            <a:solidFill>
              <a:srgbClr val="FF0000"/>
            </a:solidFill>
            <a:latin typeface="ＭＳ Ｐゴシック"/>
          </a:endParaRPr>
        </a:p>
      </xdr:txBody>
    </xdr:sp>
    <xdr:clientData/>
  </xdr:oneCellAnchor>
  <xdr:twoCellAnchor>
    <xdr:from>
      <xdr:col>19</xdr:col>
      <xdr:colOff>593725</xdr:colOff>
      <xdr:row>52</xdr:row>
      <xdr:rowOff>147441</xdr:rowOff>
    </xdr:from>
    <xdr:to>
      <xdr:col>20</xdr:col>
      <xdr:colOff>9525</xdr:colOff>
      <xdr:row>53</xdr:row>
      <xdr:rowOff>77591</xdr:rowOff>
    </xdr:to>
    <xdr:sp macro="" textlink="">
      <xdr:nvSpPr>
        <xdr:cNvPr id="604" name="円/楕円 603"/>
        <xdr:cNvSpPr/>
      </xdr:nvSpPr>
      <xdr:spPr>
        <a:xfrm>
          <a:off x="13652500" y="906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51</xdr:row>
      <xdr:rowOff>94118</xdr:rowOff>
    </xdr:from>
    <xdr:ext cx="534377" cy="259045"/>
    <xdr:sp macro="" textlink="">
      <xdr:nvSpPr>
        <xdr:cNvPr id="605" name="テキスト ボックス 604"/>
        <xdr:cNvSpPr txBox="1"/>
      </xdr:nvSpPr>
      <xdr:spPr>
        <a:xfrm>
          <a:off x="13436111" y="883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74,927</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64992</xdr:rowOff>
    </xdr:from>
    <xdr:to>
      <xdr:col>18</xdr:col>
      <xdr:colOff>492125</xdr:colOff>
      <xdr:row>55</xdr:row>
      <xdr:rowOff>166592</xdr:rowOff>
    </xdr:to>
    <xdr:sp macro="" textlink="">
      <xdr:nvSpPr>
        <xdr:cNvPr id="606" name="円/楕円 605"/>
        <xdr:cNvSpPr/>
      </xdr:nvSpPr>
      <xdr:spPr>
        <a:xfrm>
          <a:off x="12763500" y="94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11669</xdr:rowOff>
    </xdr:from>
    <xdr:ext cx="534377" cy="259045"/>
    <xdr:sp macro="" textlink="">
      <xdr:nvSpPr>
        <xdr:cNvPr id="607" name="テキスト ボックス 606"/>
        <xdr:cNvSpPr txBox="1"/>
      </xdr:nvSpPr>
      <xdr:spPr>
        <a:xfrm>
          <a:off x="12547111" y="92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3" name="テキスト ボックス 622"/>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5" name="テキスト ボックス 624"/>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98552</xdr:rowOff>
    </xdr:from>
    <xdr:to>
      <xdr:col>23</xdr:col>
      <xdr:colOff>516889</xdr:colOff>
      <xdr:row>79</xdr:row>
      <xdr:rowOff>44450</xdr:rowOff>
    </xdr:to>
    <xdr:cxnSp macro="">
      <xdr:nvCxnSpPr>
        <xdr:cNvPr id="631" name="直線コネクタ 630"/>
        <xdr:cNvCxnSpPr/>
      </xdr:nvCxnSpPr>
      <xdr:spPr>
        <a:xfrm flipV="1">
          <a:off x="16317595" y="12100052"/>
          <a:ext cx="1269" cy="1488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45229</xdr:rowOff>
    </xdr:from>
    <xdr:ext cx="534377" cy="259045"/>
    <xdr:sp macro="" textlink="">
      <xdr:nvSpPr>
        <xdr:cNvPr id="634" name="災害復旧費最大値テキスト"/>
        <xdr:cNvSpPr txBox="1"/>
      </xdr:nvSpPr>
      <xdr:spPr>
        <a:xfrm>
          <a:off x="16370300" y="11875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11,724</a:t>
          </a:r>
          <a:endParaRPr kumimoji="1" lang="ja-JP" altLang="en-US" sz="1000" b="1">
            <a:latin typeface="ＭＳ Ｐゴシック"/>
          </a:endParaRPr>
        </a:p>
      </xdr:txBody>
    </xdr:sp>
    <xdr:clientData/>
  </xdr:oneCellAnchor>
  <xdr:twoCellAnchor>
    <xdr:from>
      <xdr:col>23</xdr:col>
      <xdr:colOff>428625</xdr:colOff>
      <xdr:row>70</xdr:row>
      <xdr:rowOff>98552</xdr:rowOff>
    </xdr:from>
    <xdr:to>
      <xdr:col>23</xdr:col>
      <xdr:colOff>606425</xdr:colOff>
      <xdr:row>70</xdr:row>
      <xdr:rowOff>98552</xdr:rowOff>
    </xdr:to>
    <xdr:cxnSp macro="">
      <xdr:nvCxnSpPr>
        <xdr:cNvPr id="635" name="直線コネクタ 634"/>
        <xdr:cNvCxnSpPr/>
      </xdr:nvCxnSpPr>
      <xdr:spPr>
        <a:xfrm>
          <a:off x="16230600" y="1210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10033</xdr:rowOff>
    </xdr:from>
    <xdr:to>
      <xdr:col>23</xdr:col>
      <xdr:colOff>517525</xdr:colOff>
      <xdr:row>79</xdr:row>
      <xdr:rowOff>17907</xdr:rowOff>
    </xdr:to>
    <xdr:cxnSp macro="">
      <xdr:nvCxnSpPr>
        <xdr:cNvPr id="636" name="直線コネクタ 635"/>
        <xdr:cNvCxnSpPr/>
      </xdr:nvCxnSpPr>
      <xdr:spPr>
        <a:xfrm>
          <a:off x="15481300" y="13554583"/>
          <a:ext cx="8382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22623</xdr:rowOff>
    </xdr:from>
    <xdr:ext cx="469744" cy="259045"/>
    <xdr:sp macro="" textlink="">
      <xdr:nvSpPr>
        <xdr:cNvPr id="637" name="災害復旧費平均値テキスト"/>
        <xdr:cNvSpPr txBox="1"/>
      </xdr:nvSpPr>
      <xdr:spPr>
        <a:xfrm>
          <a:off x="16370300" y="1305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171196</xdr:rowOff>
    </xdr:from>
    <xdr:to>
      <xdr:col>23</xdr:col>
      <xdr:colOff>568325</xdr:colOff>
      <xdr:row>77</xdr:row>
      <xdr:rowOff>101346</xdr:rowOff>
    </xdr:to>
    <xdr:sp macro="" textlink="">
      <xdr:nvSpPr>
        <xdr:cNvPr id="638" name="フローチャート : 判断 637"/>
        <xdr:cNvSpPr/>
      </xdr:nvSpPr>
      <xdr:spPr>
        <a:xfrm>
          <a:off x="16268700" y="1320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130048</xdr:rowOff>
    </xdr:from>
    <xdr:to>
      <xdr:col>22</xdr:col>
      <xdr:colOff>365125</xdr:colOff>
      <xdr:row>79</xdr:row>
      <xdr:rowOff>10033</xdr:rowOff>
    </xdr:to>
    <xdr:cxnSp macro="">
      <xdr:nvCxnSpPr>
        <xdr:cNvPr id="639" name="直線コネクタ 638"/>
        <xdr:cNvCxnSpPr/>
      </xdr:nvCxnSpPr>
      <xdr:spPr>
        <a:xfrm>
          <a:off x="14592300" y="13503148"/>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66294</xdr:rowOff>
    </xdr:from>
    <xdr:to>
      <xdr:col>22</xdr:col>
      <xdr:colOff>415925</xdr:colOff>
      <xdr:row>78</xdr:row>
      <xdr:rowOff>167894</xdr:rowOff>
    </xdr:to>
    <xdr:sp macro="" textlink="">
      <xdr:nvSpPr>
        <xdr:cNvPr id="640" name="フローチャート : 判断 639"/>
        <xdr:cNvSpPr/>
      </xdr:nvSpPr>
      <xdr:spPr>
        <a:xfrm>
          <a:off x="15430500" y="134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12971</xdr:rowOff>
    </xdr:from>
    <xdr:ext cx="378565" cy="259045"/>
    <xdr:sp macro="" textlink="">
      <xdr:nvSpPr>
        <xdr:cNvPr id="641" name="テキスト ボックス 640"/>
        <xdr:cNvSpPr txBox="1"/>
      </xdr:nvSpPr>
      <xdr:spPr>
        <a:xfrm>
          <a:off x="15292017" y="13214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86233</xdr:rowOff>
    </xdr:from>
    <xdr:to>
      <xdr:col>21</xdr:col>
      <xdr:colOff>161925</xdr:colOff>
      <xdr:row>78</xdr:row>
      <xdr:rowOff>130048</xdr:rowOff>
    </xdr:to>
    <xdr:cxnSp macro="">
      <xdr:nvCxnSpPr>
        <xdr:cNvPr id="642" name="直線コネクタ 641"/>
        <xdr:cNvCxnSpPr/>
      </xdr:nvCxnSpPr>
      <xdr:spPr>
        <a:xfrm>
          <a:off x="13703300" y="13459333"/>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77851</xdr:rowOff>
    </xdr:from>
    <xdr:to>
      <xdr:col>21</xdr:col>
      <xdr:colOff>212725</xdr:colOff>
      <xdr:row>79</xdr:row>
      <xdr:rowOff>8001</xdr:rowOff>
    </xdr:to>
    <xdr:sp macro="" textlink="">
      <xdr:nvSpPr>
        <xdr:cNvPr id="643" name="フローチャート : 判断 642"/>
        <xdr:cNvSpPr/>
      </xdr:nvSpPr>
      <xdr:spPr>
        <a:xfrm>
          <a:off x="14541500" y="1345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24528</xdr:rowOff>
    </xdr:from>
    <xdr:ext cx="378565" cy="259045"/>
    <xdr:sp macro="" textlink="">
      <xdr:nvSpPr>
        <xdr:cNvPr id="644" name="テキスト ボックス 643"/>
        <xdr:cNvSpPr txBox="1"/>
      </xdr:nvSpPr>
      <xdr:spPr>
        <a:xfrm>
          <a:off x="14403017" y="13226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9652</xdr:rowOff>
    </xdr:from>
    <xdr:to>
      <xdr:col>19</xdr:col>
      <xdr:colOff>644525</xdr:colOff>
      <xdr:row>78</xdr:row>
      <xdr:rowOff>86233</xdr:rowOff>
    </xdr:to>
    <xdr:cxnSp macro="">
      <xdr:nvCxnSpPr>
        <xdr:cNvPr id="645" name="直線コネクタ 644"/>
        <xdr:cNvCxnSpPr/>
      </xdr:nvCxnSpPr>
      <xdr:spPr>
        <a:xfrm>
          <a:off x="12814300" y="13211302"/>
          <a:ext cx="889000" cy="24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75437</xdr:rowOff>
    </xdr:from>
    <xdr:to>
      <xdr:col>20</xdr:col>
      <xdr:colOff>9525</xdr:colOff>
      <xdr:row>79</xdr:row>
      <xdr:rowOff>5587</xdr:rowOff>
    </xdr:to>
    <xdr:sp macro="" textlink="">
      <xdr:nvSpPr>
        <xdr:cNvPr id="646" name="フローチャート : 判断 645"/>
        <xdr:cNvSpPr/>
      </xdr:nvSpPr>
      <xdr:spPr>
        <a:xfrm>
          <a:off x="13652500" y="13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168164</xdr:rowOff>
    </xdr:from>
    <xdr:ext cx="378565" cy="259045"/>
    <xdr:sp macro="" textlink="">
      <xdr:nvSpPr>
        <xdr:cNvPr id="647" name="テキスト ボックス 646"/>
        <xdr:cNvSpPr txBox="1"/>
      </xdr:nvSpPr>
      <xdr:spPr>
        <a:xfrm>
          <a:off x="13514017" y="1354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11937</xdr:rowOff>
    </xdr:from>
    <xdr:to>
      <xdr:col>18</xdr:col>
      <xdr:colOff>492125</xdr:colOff>
      <xdr:row>78</xdr:row>
      <xdr:rowOff>113537</xdr:rowOff>
    </xdr:to>
    <xdr:sp macro="" textlink="">
      <xdr:nvSpPr>
        <xdr:cNvPr id="648" name="フローチャート : 判断 647"/>
        <xdr:cNvSpPr/>
      </xdr:nvSpPr>
      <xdr:spPr>
        <a:xfrm>
          <a:off x="12763500" y="1338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104664</xdr:rowOff>
    </xdr:from>
    <xdr:ext cx="469744" cy="259045"/>
    <xdr:sp macro="" textlink="">
      <xdr:nvSpPr>
        <xdr:cNvPr id="649" name="テキスト ボックス 648"/>
        <xdr:cNvSpPr txBox="1"/>
      </xdr:nvSpPr>
      <xdr:spPr>
        <a:xfrm>
          <a:off x="12579427" y="1347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138557</xdr:rowOff>
    </xdr:from>
    <xdr:to>
      <xdr:col>23</xdr:col>
      <xdr:colOff>568325</xdr:colOff>
      <xdr:row>79</xdr:row>
      <xdr:rowOff>68707</xdr:rowOff>
    </xdr:to>
    <xdr:sp macro="" textlink="">
      <xdr:nvSpPr>
        <xdr:cNvPr id="655" name="円/楕円 654"/>
        <xdr:cNvSpPr/>
      </xdr:nvSpPr>
      <xdr:spPr>
        <a:xfrm>
          <a:off x="16268700" y="135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53484</xdr:rowOff>
    </xdr:from>
    <xdr:ext cx="378565" cy="259045"/>
    <xdr:sp macro="" textlink="">
      <xdr:nvSpPr>
        <xdr:cNvPr id="656" name="災害復旧費該当値テキスト"/>
        <xdr:cNvSpPr txBox="1"/>
      </xdr:nvSpPr>
      <xdr:spPr>
        <a:xfrm>
          <a:off x="16370300" y="13426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130683</xdr:rowOff>
    </xdr:from>
    <xdr:to>
      <xdr:col>22</xdr:col>
      <xdr:colOff>415925</xdr:colOff>
      <xdr:row>79</xdr:row>
      <xdr:rowOff>60833</xdr:rowOff>
    </xdr:to>
    <xdr:sp macro="" textlink="">
      <xdr:nvSpPr>
        <xdr:cNvPr id="657" name="円/楕円 656"/>
        <xdr:cNvSpPr/>
      </xdr:nvSpPr>
      <xdr:spPr>
        <a:xfrm>
          <a:off x="15430500" y="1350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51960</xdr:rowOff>
    </xdr:from>
    <xdr:ext cx="378565" cy="259045"/>
    <xdr:sp macro="" textlink="">
      <xdr:nvSpPr>
        <xdr:cNvPr id="658" name="テキスト ボックス 657"/>
        <xdr:cNvSpPr txBox="1"/>
      </xdr:nvSpPr>
      <xdr:spPr>
        <a:xfrm>
          <a:off x="15292017" y="13596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79248</xdr:rowOff>
    </xdr:from>
    <xdr:to>
      <xdr:col>21</xdr:col>
      <xdr:colOff>212725</xdr:colOff>
      <xdr:row>79</xdr:row>
      <xdr:rowOff>9398</xdr:rowOff>
    </xdr:to>
    <xdr:sp macro="" textlink="">
      <xdr:nvSpPr>
        <xdr:cNvPr id="659" name="円/楕円 658"/>
        <xdr:cNvSpPr/>
      </xdr:nvSpPr>
      <xdr:spPr>
        <a:xfrm>
          <a:off x="14541500" y="1345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525</xdr:rowOff>
    </xdr:from>
    <xdr:ext cx="378565" cy="259045"/>
    <xdr:sp macro="" textlink="">
      <xdr:nvSpPr>
        <xdr:cNvPr id="660" name="テキスト ボックス 659"/>
        <xdr:cNvSpPr txBox="1"/>
      </xdr:nvSpPr>
      <xdr:spPr>
        <a:xfrm>
          <a:off x="14403017" y="1354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35433</xdr:rowOff>
    </xdr:from>
    <xdr:to>
      <xdr:col>20</xdr:col>
      <xdr:colOff>9525</xdr:colOff>
      <xdr:row>78</xdr:row>
      <xdr:rowOff>137033</xdr:rowOff>
    </xdr:to>
    <xdr:sp macro="" textlink="">
      <xdr:nvSpPr>
        <xdr:cNvPr id="661" name="円/楕円 660"/>
        <xdr:cNvSpPr/>
      </xdr:nvSpPr>
      <xdr:spPr>
        <a:xfrm>
          <a:off x="13652500" y="1340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153560</xdr:rowOff>
    </xdr:from>
    <xdr:ext cx="469744" cy="259045"/>
    <xdr:sp macro="" textlink="">
      <xdr:nvSpPr>
        <xdr:cNvPr id="662" name="テキスト ボックス 661"/>
        <xdr:cNvSpPr txBox="1"/>
      </xdr:nvSpPr>
      <xdr:spPr>
        <a:xfrm>
          <a:off x="13468427" y="131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130302</xdr:rowOff>
    </xdr:from>
    <xdr:to>
      <xdr:col>18</xdr:col>
      <xdr:colOff>492125</xdr:colOff>
      <xdr:row>77</xdr:row>
      <xdr:rowOff>60452</xdr:rowOff>
    </xdr:to>
    <xdr:sp macro="" textlink="">
      <xdr:nvSpPr>
        <xdr:cNvPr id="663" name="円/楕円 662"/>
        <xdr:cNvSpPr/>
      </xdr:nvSpPr>
      <xdr:spPr>
        <a:xfrm>
          <a:off x="12763500" y="131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76979</xdr:rowOff>
    </xdr:from>
    <xdr:ext cx="469744" cy="259045"/>
    <xdr:sp macro="" textlink="">
      <xdr:nvSpPr>
        <xdr:cNvPr id="664" name="テキスト ボックス 663"/>
        <xdr:cNvSpPr txBox="1"/>
      </xdr:nvSpPr>
      <xdr:spPr>
        <a:xfrm>
          <a:off x="12579427" y="1293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122349</xdr:rowOff>
    </xdr:from>
    <xdr:to>
      <xdr:col>23</xdr:col>
      <xdr:colOff>516889</xdr:colOff>
      <xdr:row>98</xdr:row>
      <xdr:rowOff>108587</xdr:rowOff>
    </xdr:to>
    <xdr:cxnSp macro="">
      <xdr:nvCxnSpPr>
        <xdr:cNvPr id="687" name="直線コネクタ 686"/>
        <xdr:cNvCxnSpPr/>
      </xdr:nvCxnSpPr>
      <xdr:spPr>
        <a:xfrm flipV="1">
          <a:off x="16317595" y="15724299"/>
          <a:ext cx="1269" cy="118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112414</xdr:rowOff>
    </xdr:from>
    <xdr:ext cx="534377" cy="259045"/>
    <xdr:sp macro="" textlink="">
      <xdr:nvSpPr>
        <xdr:cNvPr id="688" name="公債費最小値テキスト"/>
        <xdr:cNvSpPr txBox="1"/>
      </xdr:nvSpPr>
      <xdr:spPr>
        <a:xfrm>
          <a:off x="16370300" y="169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21,361</a:t>
          </a:r>
          <a:endParaRPr kumimoji="1" lang="ja-JP" altLang="en-US" sz="1000" b="1">
            <a:latin typeface="ＭＳ Ｐゴシック"/>
          </a:endParaRPr>
        </a:p>
      </xdr:txBody>
    </xdr:sp>
    <xdr:clientData/>
  </xdr:oneCellAnchor>
  <xdr:twoCellAnchor>
    <xdr:from>
      <xdr:col>23</xdr:col>
      <xdr:colOff>428625</xdr:colOff>
      <xdr:row>98</xdr:row>
      <xdr:rowOff>108587</xdr:rowOff>
    </xdr:from>
    <xdr:to>
      <xdr:col>23</xdr:col>
      <xdr:colOff>606425</xdr:colOff>
      <xdr:row>98</xdr:row>
      <xdr:rowOff>108587</xdr:rowOff>
    </xdr:to>
    <xdr:cxnSp macro="">
      <xdr:nvCxnSpPr>
        <xdr:cNvPr id="689" name="直線コネクタ 688"/>
        <xdr:cNvCxnSpPr/>
      </xdr:nvCxnSpPr>
      <xdr:spPr>
        <a:xfrm>
          <a:off x="16230600" y="1691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69026</xdr:rowOff>
    </xdr:from>
    <xdr:ext cx="534377" cy="259045"/>
    <xdr:sp macro="" textlink="">
      <xdr:nvSpPr>
        <xdr:cNvPr id="690" name="公債費最大値テキスト"/>
        <xdr:cNvSpPr txBox="1"/>
      </xdr:nvSpPr>
      <xdr:spPr>
        <a:xfrm>
          <a:off x="16370300" y="1549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73,259</a:t>
          </a:r>
          <a:endParaRPr kumimoji="1" lang="ja-JP" altLang="en-US" sz="1000" b="1">
            <a:latin typeface="ＭＳ Ｐゴシック"/>
          </a:endParaRPr>
        </a:p>
      </xdr:txBody>
    </xdr:sp>
    <xdr:clientData/>
  </xdr:oneCellAnchor>
  <xdr:twoCellAnchor>
    <xdr:from>
      <xdr:col>23</xdr:col>
      <xdr:colOff>428625</xdr:colOff>
      <xdr:row>91</xdr:row>
      <xdr:rowOff>122349</xdr:rowOff>
    </xdr:from>
    <xdr:to>
      <xdr:col>23</xdr:col>
      <xdr:colOff>606425</xdr:colOff>
      <xdr:row>91</xdr:row>
      <xdr:rowOff>122349</xdr:rowOff>
    </xdr:to>
    <xdr:cxnSp macro="">
      <xdr:nvCxnSpPr>
        <xdr:cNvPr id="691" name="直線コネクタ 690"/>
        <xdr:cNvCxnSpPr/>
      </xdr:nvCxnSpPr>
      <xdr:spPr>
        <a:xfrm>
          <a:off x="16230600" y="15724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100450</xdr:rowOff>
    </xdr:from>
    <xdr:to>
      <xdr:col>23</xdr:col>
      <xdr:colOff>517525</xdr:colOff>
      <xdr:row>94</xdr:row>
      <xdr:rowOff>16393</xdr:rowOff>
    </xdr:to>
    <xdr:cxnSp macro="">
      <xdr:nvCxnSpPr>
        <xdr:cNvPr id="692" name="直線コネクタ 691"/>
        <xdr:cNvCxnSpPr/>
      </xdr:nvCxnSpPr>
      <xdr:spPr>
        <a:xfrm flipV="1">
          <a:off x="15481300" y="16045300"/>
          <a:ext cx="8382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668</xdr:rowOff>
    </xdr:from>
    <xdr:ext cx="534377" cy="259045"/>
    <xdr:sp macro="" textlink="">
      <xdr:nvSpPr>
        <xdr:cNvPr id="693" name="公債費平均値テキスト"/>
        <xdr:cNvSpPr txBox="1"/>
      </xdr:nvSpPr>
      <xdr:spPr>
        <a:xfrm>
          <a:off x="16370300" y="16288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22241</xdr:rowOff>
    </xdr:from>
    <xdr:to>
      <xdr:col>23</xdr:col>
      <xdr:colOff>568325</xdr:colOff>
      <xdr:row>95</xdr:row>
      <xdr:rowOff>123841</xdr:rowOff>
    </xdr:to>
    <xdr:sp macro="" textlink="">
      <xdr:nvSpPr>
        <xdr:cNvPr id="694" name="フローチャート : 判断 693"/>
        <xdr:cNvSpPr/>
      </xdr:nvSpPr>
      <xdr:spPr>
        <a:xfrm>
          <a:off x="162687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168411</xdr:rowOff>
    </xdr:from>
    <xdr:to>
      <xdr:col>22</xdr:col>
      <xdr:colOff>365125</xdr:colOff>
      <xdr:row>94</xdr:row>
      <xdr:rowOff>16393</xdr:rowOff>
    </xdr:to>
    <xdr:cxnSp macro="">
      <xdr:nvCxnSpPr>
        <xdr:cNvPr id="695" name="直線コネクタ 694"/>
        <xdr:cNvCxnSpPr/>
      </xdr:nvCxnSpPr>
      <xdr:spPr>
        <a:xfrm>
          <a:off x="14592300" y="16113261"/>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158508</xdr:rowOff>
    </xdr:from>
    <xdr:to>
      <xdr:col>22</xdr:col>
      <xdr:colOff>415925</xdr:colOff>
      <xdr:row>96</xdr:row>
      <xdr:rowOff>88658</xdr:rowOff>
    </xdr:to>
    <xdr:sp macro="" textlink="">
      <xdr:nvSpPr>
        <xdr:cNvPr id="696" name="フローチャート : 判断 695"/>
        <xdr:cNvSpPr/>
      </xdr:nvSpPr>
      <xdr:spPr>
        <a:xfrm>
          <a:off x="15430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79785</xdr:rowOff>
    </xdr:from>
    <xdr:ext cx="534377" cy="259045"/>
    <xdr:sp macro="" textlink="">
      <xdr:nvSpPr>
        <xdr:cNvPr id="697" name="テキスト ボックス 696"/>
        <xdr:cNvSpPr txBox="1"/>
      </xdr:nvSpPr>
      <xdr:spPr>
        <a:xfrm>
          <a:off x="15214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39,455</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168411</xdr:rowOff>
    </xdr:from>
    <xdr:to>
      <xdr:col>21</xdr:col>
      <xdr:colOff>161925</xdr:colOff>
      <xdr:row>94</xdr:row>
      <xdr:rowOff>16918</xdr:rowOff>
    </xdr:to>
    <xdr:cxnSp macro="">
      <xdr:nvCxnSpPr>
        <xdr:cNvPr id="698" name="直線コネクタ 697"/>
        <xdr:cNvCxnSpPr/>
      </xdr:nvCxnSpPr>
      <xdr:spPr>
        <a:xfrm flipV="1">
          <a:off x="13703300" y="16113261"/>
          <a:ext cx="889000" cy="1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7862</xdr:rowOff>
    </xdr:from>
    <xdr:to>
      <xdr:col>21</xdr:col>
      <xdr:colOff>212725</xdr:colOff>
      <xdr:row>96</xdr:row>
      <xdr:rowOff>109462</xdr:rowOff>
    </xdr:to>
    <xdr:sp macro="" textlink="">
      <xdr:nvSpPr>
        <xdr:cNvPr id="699" name="フローチャート : 判断 698"/>
        <xdr:cNvSpPr/>
      </xdr:nvSpPr>
      <xdr:spPr>
        <a:xfrm>
          <a:off x="14541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100589</xdr:rowOff>
    </xdr:from>
    <xdr:ext cx="534377" cy="259045"/>
    <xdr:sp macro="" textlink="">
      <xdr:nvSpPr>
        <xdr:cNvPr id="700" name="テキスト ボックス 699"/>
        <xdr:cNvSpPr txBox="1"/>
      </xdr:nvSpPr>
      <xdr:spPr>
        <a:xfrm>
          <a:off x="14325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16918</xdr:rowOff>
    </xdr:from>
    <xdr:to>
      <xdr:col>19</xdr:col>
      <xdr:colOff>644525</xdr:colOff>
      <xdr:row>94</xdr:row>
      <xdr:rowOff>37081</xdr:rowOff>
    </xdr:to>
    <xdr:cxnSp macro="">
      <xdr:nvCxnSpPr>
        <xdr:cNvPr id="701" name="直線コネクタ 700"/>
        <xdr:cNvCxnSpPr/>
      </xdr:nvCxnSpPr>
      <xdr:spPr>
        <a:xfrm flipV="1">
          <a:off x="12814300" y="16133218"/>
          <a:ext cx="889000" cy="2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166852</xdr:rowOff>
    </xdr:from>
    <xdr:to>
      <xdr:col>20</xdr:col>
      <xdr:colOff>9525</xdr:colOff>
      <xdr:row>96</xdr:row>
      <xdr:rowOff>97002</xdr:rowOff>
    </xdr:to>
    <xdr:sp macro="" textlink="">
      <xdr:nvSpPr>
        <xdr:cNvPr id="702" name="フローチャート : 判断 701"/>
        <xdr:cNvSpPr/>
      </xdr:nvSpPr>
      <xdr:spPr>
        <a:xfrm>
          <a:off x="13652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88129</xdr:rowOff>
    </xdr:from>
    <xdr:ext cx="534377" cy="259045"/>
    <xdr:sp macro="" textlink="">
      <xdr:nvSpPr>
        <xdr:cNvPr id="703" name="テキスト ボックス 702"/>
        <xdr:cNvSpPr txBox="1"/>
      </xdr:nvSpPr>
      <xdr:spPr>
        <a:xfrm>
          <a:off x="13436111" y="1654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318</xdr:rowOff>
    </xdr:from>
    <xdr:to>
      <xdr:col>18</xdr:col>
      <xdr:colOff>492125</xdr:colOff>
      <xdr:row>96</xdr:row>
      <xdr:rowOff>101918</xdr:rowOff>
    </xdr:to>
    <xdr:sp macro="" textlink="">
      <xdr:nvSpPr>
        <xdr:cNvPr id="704" name="フローチャート : 判断 703"/>
        <xdr:cNvSpPr/>
      </xdr:nvSpPr>
      <xdr:spPr>
        <a:xfrm>
          <a:off x="12763500" y="164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93045</xdr:rowOff>
    </xdr:from>
    <xdr:ext cx="534377" cy="259045"/>
    <xdr:sp macro="" textlink="">
      <xdr:nvSpPr>
        <xdr:cNvPr id="705" name="テキスト ボックス 704"/>
        <xdr:cNvSpPr txBox="1"/>
      </xdr:nvSpPr>
      <xdr:spPr>
        <a:xfrm>
          <a:off x="12547111" y="1655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49650</xdr:rowOff>
    </xdr:from>
    <xdr:to>
      <xdr:col>23</xdr:col>
      <xdr:colOff>568325</xdr:colOff>
      <xdr:row>93</xdr:row>
      <xdr:rowOff>151250</xdr:rowOff>
    </xdr:to>
    <xdr:sp macro="" textlink="">
      <xdr:nvSpPr>
        <xdr:cNvPr id="711" name="円/楕円 710"/>
        <xdr:cNvSpPr/>
      </xdr:nvSpPr>
      <xdr:spPr>
        <a:xfrm>
          <a:off x="16268700" y="1599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72527</xdr:rowOff>
    </xdr:from>
    <xdr:ext cx="534377" cy="259045"/>
    <xdr:sp macro="" textlink="">
      <xdr:nvSpPr>
        <xdr:cNvPr id="712" name="公債費該当値テキスト"/>
        <xdr:cNvSpPr txBox="1"/>
      </xdr:nvSpPr>
      <xdr:spPr>
        <a:xfrm>
          <a:off x="16370300" y="1584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59,217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137043</xdr:rowOff>
    </xdr:from>
    <xdr:to>
      <xdr:col>22</xdr:col>
      <xdr:colOff>415925</xdr:colOff>
      <xdr:row>94</xdr:row>
      <xdr:rowOff>67193</xdr:rowOff>
    </xdr:to>
    <xdr:sp macro="" textlink="">
      <xdr:nvSpPr>
        <xdr:cNvPr id="713" name="円/楕円 712"/>
        <xdr:cNvSpPr/>
      </xdr:nvSpPr>
      <xdr:spPr>
        <a:xfrm>
          <a:off x="15430500" y="1608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83720</xdr:rowOff>
    </xdr:from>
    <xdr:ext cx="534377" cy="259045"/>
    <xdr:sp macro="" textlink="">
      <xdr:nvSpPr>
        <xdr:cNvPr id="714" name="テキスト ボックス 713"/>
        <xdr:cNvSpPr txBox="1"/>
      </xdr:nvSpPr>
      <xdr:spPr>
        <a:xfrm>
          <a:off x="15214111" y="1585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117611</xdr:rowOff>
    </xdr:from>
    <xdr:to>
      <xdr:col>21</xdr:col>
      <xdr:colOff>212725</xdr:colOff>
      <xdr:row>94</xdr:row>
      <xdr:rowOff>47761</xdr:rowOff>
    </xdr:to>
    <xdr:sp macro="" textlink="">
      <xdr:nvSpPr>
        <xdr:cNvPr id="715" name="円/楕円 714"/>
        <xdr:cNvSpPr/>
      </xdr:nvSpPr>
      <xdr:spPr>
        <a:xfrm>
          <a:off x="14541500" y="1606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64288</xdr:rowOff>
    </xdr:from>
    <xdr:ext cx="534377" cy="259045"/>
    <xdr:sp macro="" textlink="">
      <xdr:nvSpPr>
        <xdr:cNvPr id="716" name="テキスト ボックス 715"/>
        <xdr:cNvSpPr txBox="1"/>
      </xdr:nvSpPr>
      <xdr:spPr>
        <a:xfrm>
          <a:off x="14325111" y="1583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56,244</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137568</xdr:rowOff>
    </xdr:from>
    <xdr:to>
      <xdr:col>20</xdr:col>
      <xdr:colOff>9525</xdr:colOff>
      <xdr:row>94</xdr:row>
      <xdr:rowOff>67718</xdr:rowOff>
    </xdr:to>
    <xdr:sp macro="" textlink="">
      <xdr:nvSpPr>
        <xdr:cNvPr id="717" name="円/楕円 716"/>
        <xdr:cNvSpPr/>
      </xdr:nvSpPr>
      <xdr:spPr>
        <a:xfrm>
          <a:off x="13652500" y="1608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84245</xdr:rowOff>
    </xdr:from>
    <xdr:ext cx="534377" cy="259045"/>
    <xdr:sp macro="" textlink="">
      <xdr:nvSpPr>
        <xdr:cNvPr id="718" name="テキスト ボックス 717"/>
        <xdr:cNvSpPr txBox="1"/>
      </xdr:nvSpPr>
      <xdr:spPr>
        <a:xfrm>
          <a:off x="13436111" y="1585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55,371</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157731</xdr:rowOff>
    </xdr:from>
    <xdr:to>
      <xdr:col>18</xdr:col>
      <xdr:colOff>492125</xdr:colOff>
      <xdr:row>94</xdr:row>
      <xdr:rowOff>87881</xdr:rowOff>
    </xdr:to>
    <xdr:sp macro="" textlink="">
      <xdr:nvSpPr>
        <xdr:cNvPr id="719" name="円/楕円 718"/>
        <xdr:cNvSpPr/>
      </xdr:nvSpPr>
      <xdr:spPr>
        <a:xfrm>
          <a:off x="12763500" y="1610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104408</xdr:rowOff>
    </xdr:from>
    <xdr:ext cx="534377" cy="259045"/>
    <xdr:sp macro="" textlink="">
      <xdr:nvSpPr>
        <xdr:cNvPr id="720" name="テキスト ボックス 719"/>
        <xdr:cNvSpPr txBox="1"/>
      </xdr:nvSpPr>
      <xdr:spPr>
        <a:xfrm>
          <a:off x="12547111" y="1587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6" name="テキスト ボックス 735"/>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38" name="テキスト ボックス 737"/>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92727</xdr:rowOff>
    </xdr:from>
    <xdr:ext cx="377026" cy="259045"/>
    <xdr:sp macro="" textlink="">
      <xdr:nvSpPr>
        <xdr:cNvPr id="740" name="テキスト ボックス 739"/>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128270</xdr:rowOff>
    </xdr:from>
    <xdr:to>
      <xdr:col>32</xdr:col>
      <xdr:colOff>186689</xdr:colOff>
      <xdr:row>39</xdr:row>
      <xdr:rowOff>44450</xdr:rowOff>
    </xdr:to>
    <xdr:cxnSp macro="">
      <xdr:nvCxnSpPr>
        <xdr:cNvPr id="744" name="直線コネクタ 743"/>
        <xdr:cNvCxnSpPr/>
      </xdr:nvCxnSpPr>
      <xdr:spPr>
        <a:xfrm flipV="1">
          <a:off x="22159595" y="5271770"/>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74947</xdr:rowOff>
    </xdr:from>
    <xdr:ext cx="378565" cy="259045"/>
    <xdr:sp macro="" textlink="">
      <xdr:nvSpPr>
        <xdr:cNvPr id="747" name="諸支出金最大値テキスト"/>
        <xdr:cNvSpPr txBox="1"/>
      </xdr:nvSpPr>
      <xdr:spPr>
        <a:xfrm>
          <a:off x="22212300" y="5046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32</xdr:col>
      <xdr:colOff>98425</xdr:colOff>
      <xdr:row>30</xdr:row>
      <xdr:rowOff>128270</xdr:rowOff>
    </xdr:from>
    <xdr:to>
      <xdr:col>32</xdr:col>
      <xdr:colOff>276225</xdr:colOff>
      <xdr:row>30</xdr:row>
      <xdr:rowOff>128270</xdr:rowOff>
    </xdr:to>
    <xdr:cxnSp macro="">
      <xdr:nvCxnSpPr>
        <xdr:cNvPr id="748" name="直線コネクタ 747"/>
        <xdr:cNvCxnSpPr/>
      </xdr:nvCxnSpPr>
      <xdr:spPr>
        <a:xfrm>
          <a:off x="22072600" y="527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60342</xdr:rowOff>
    </xdr:from>
    <xdr:ext cx="313932" cy="259045"/>
    <xdr:sp macro="" textlink="">
      <xdr:nvSpPr>
        <xdr:cNvPr id="750" name="諸支出金平均値テキスト"/>
        <xdr:cNvSpPr txBox="1"/>
      </xdr:nvSpPr>
      <xdr:spPr>
        <a:xfrm>
          <a:off x="22212300" y="640399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37465</xdr:rowOff>
    </xdr:from>
    <xdr:to>
      <xdr:col>32</xdr:col>
      <xdr:colOff>238125</xdr:colOff>
      <xdr:row>38</xdr:row>
      <xdr:rowOff>139065</xdr:rowOff>
    </xdr:to>
    <xdr:sp macro="" textlink="">
      <xdr:nvSpPr>
        <xdr:cNvPr id="751" name="フローチャート : 判断 750"/>
        <xdr:cNvSpPr/>
      </xdr:nvSpPr>
      <xdr:spPr>
        <a:xfrm>
          <a:off x="22110700" y="65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52705</xdr:rowOff>
    </xdr:from>
    <xdr:to>
      <xdr:col>31</xdr:col>
      <xdr:colOff>85725</xdr:colOff>
      <xdr:row>37</xdr:row>
      <xdr:rowOff>154305</xdr:rowOff>
    </xdr:to>
    <xdr:sp macro="" textlink="">
      <xdr:nvSpPr>
        <xdr:cNvPr id="753" name="フローチャート : 判断 752"/>
        <xdr:cNvSpPr/>
      </xdr:nvSpPr>
      <xdr:spPr>
        <a:xfrm>
          <a:off x="21272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170832</xdr:rowOff>
    </xdr:from>
    <xdr:ext cx="378565" cy="259045"/>
    <xdr:sp macro="" textlink="">
      <xdr:nvSpPr>
        <xdr:cNvPr id="754" name="テキスト ボックス 753"/>
        <xdr:cNvSpPr txBox="1"/>
      </xdr:nvSpPr>
      <xdr:spPr>
        <a:xfrm>
          <a:off x="21134017" y="6171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119380</xdr:rowOff>
    </xdr:from>
    <xdr:to>
      <xdr:col>29</xdr:col>
      <xdr:colOff>568325</xdr:colOff>
      <xdr:row>37</xdr:row>
      <xdr:rowOff>49530</xdr:rowOff>
    </xdr:to>
    <xdr:sp macro="" textlink="">
      <xdr:nvSpPr>
        <xdr:cNvPr id="756" name="フローチャート : 判断 755"/>
        <xdr:cNvSpPr/>
      </xdr:nvSpPr>
      <xdr:spPr>
        <a:xfrm>
          <a:off x="20383500" y="629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66057</xdr:rowOff>
    </xdr:from>
    <xdr:ext cx="378565" cy="259045"/>
    <xdr:sp macro="" textlink="">
      <xdr:nvSpPr>
        <xdr:cNvPr id="757" name="テキスト ボックス 756"/>
        <xdr:cNvSpPr txBox="1"/>
      </xdr:nvSpPr>
      <xdr:spPr>
        <a:xfrm>
          <a:off x="20245017" y="6066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159385</xdr:rowOff>
    </xdr:from>
    <xdr:to>
      <xdr:col>28</xdr:col>
      <xdr:colOff>365125</xdr:colOff>
      <xdr:row>37</xdr:row>
      <xdr:rowOff>89535</xdr:rowOff>
    </xdr:to>
    <xdr:sp macro="" textlink="">
      <xdr:nvSpPr>
        <xdr:cNvPr id="759" name="フローチャート : 判断 758"/>
        <xdr:cNvSpPr/>
      </xdr:nvSpPr>
      <xdr:spPr>
        <a:xfrm>
          <a:off x="19494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106062</xdr:rowOff>
    </xdr:from>
    <xdr:ext cx="378565" cy="259045"/>
    <xdr:sp macro="" textlink="">
      <xdr:nvSpPr>
        <xdr:cNvPr id="760" name="テキスト ボックス 759"/>
        <xdr:cNvSpPr txBox="1"/>
      </xdr:nvSpPr>
      <xdr:spPr>
        <a:xfrm>
          <a:off x="19356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60325</xdr:colOff>
      <xdr:row>34</xdr:row>
      <xdr:rowOff>5080</xdr:rowOff>
    </xdr:from>
    <xdr:to>
      <xdr:col>27</xdr:col>
      <xdr:colOff>161925</xdr:colOff>
      <xdr:row>34</xdr:row>
      <xdr:rowOff>106680</xdr:rowOff>
    </xdr:to>
    <xdr:sp macro="" textlink="">
      <xdr:nvSpPr>
        <xdr:cNvPr id="761" name="フローチャート : 判断 760"/>
        <xdr:cNvSpPr/>
      </xdr:nvSpPr>
      <xdr:spPr>
        <a:xfrm>
          <a:off x="18605500" y="583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32</xdr:row>
      <xdr:rowOff>123207</xdr:rowOff>
    </xdr:from>
    <xdr:ext cx="378565" cy="259045"/>
    <xdr:sp macro="" textlink="">
      <xdr:nvSpPr>
        <xdr:cNvPr id="762" name="テキスト ボックス 761"/>
        <xdr:cNvSpPr txBox="1"/>
      </xdr:nvSpPr>
      <xdr:spPr>
        <a:xfrm>
          <a:off x="18467017" y="5609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8" name="円/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0" name="円/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1" name="テキスト ボックス 77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2" name="円/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3" name="テキスト ボックス 77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4" name="円/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5" name="テキスト ボックス 77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6" name="円/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7" name="テキスト ボックス 77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8" name="直線コネクタ 78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9" name="テキスト ボックス 78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90" name="直線コネクタ 78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91" name="テキスト ボックス 790"/>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93" name="テキスト ボックス 792"/>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4" name="直線コネクタ 79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95" name="テキスト ボックス 794"/>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6" name="直線コネクタ 79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97" name="テキスト ボックス 796"/>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9" name="テキスト ボックス 798"/>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801" name="直線コネクタ 800"/>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802"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3" name="直線コネクタ 80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804"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5" name="直線コネクタ 80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6" name="直線コネクタ 80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807"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08" name="フローチャート : 判断 807"/>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9" name="直線コネクタ 80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10" name="フローチャート : 判断 809"/>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11" name="テキスト ボックス 81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12" name="直線コネクタ 81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165100</xdr:rowOff>
    </xdr:from>
    <xdr:to>
      <xdr:col>29</xdr:col>
      <xdr:colOff>568325</xdr:colOff>
      <xdr:row>59</xdr:row>
      <xdr:rowOff>95250</xdr:rowOff>
    </xdr:to>
    <xdr:sp macro="" textlink="">
      <xdr:nvSpPr>
        <xdr:cNvPr id="813" name="フローチャート : 判断 812"/>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14" name="テキスト ボックス 813"/>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5" name="直線コネクタ 81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16" name="フローチャート : 判断 815"/>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17" name="テキスト ボックス 81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88900</xdr:rowOff>
    </xdr:from>
    <xdr:to>
      <xdr:col>27</xdr:col>
      <xdr:colOff>161925</xdr:colOff>
      <xdr:row>51</xdr:row>
      <xdr:rowOff>19050</xdr:rowOff>
    </xdr:to>
    <xdr:sp macro="" textlink="">
      <xdr:nvSpPr>
        <xdr:cNvPr id="818" name="フローチャート : 判断 817"/>
        <xdr:cNvSpPr/>
      </xdr:nvSpPr>
      <xdr:spPr>
        <a:xfrm>
          <a:off x="18605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35577</xdr:rowOff>
    </xdr:from>
    <xdr:ext cx="313932" cy="259045"/>
    <xdr:sp macro="" textlink="">
      <xdr:nvSpPr>
        <xdr:cNvPr id="819" name="テキスト ボックス 818"/>
        <xdr:cNvSpPr txBox="1"/>
      </xdr:nvSpPr>
      <xdr:spPr>
        <a:xfrm>
          <a:off x="18499333" y="843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5" name="円/楕円 82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26"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7" name="円/楕円 82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28" name="テキスト ボックス 827"/>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9" name="円/楕円 82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111777</xdr:rowOff>
    </xdr:from>
    <xdr:ext cx="249299" cy="259045"/>
    <xdr:sp macro="" textlink="">
      <xdr:nvSpPr>
        <xdr:cNvPr id="830" name="テキスト ボックス 829"/>
        <xdr:cNvSpPr txBox="1"/>
      </xdr:nvSpPr>
      <xdr:spPr>
        <a:xfrm>
          <a:off x="20309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31" name="円/楕円 83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32" name="テキスト ボックス 831"/>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3" name="円/楕円 83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4" name="テキスト ボックス 833"/>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衛生費は，住民一人当たり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千円で，前年度より減となったことから，全国，類似団体とほぼ</a:t>
          </a:r>
          <a:r>
            <a:rPr kumimoji="0" lang="ja-JP" altLang="en-US" sz="1200" b="0" i="0" u="none" strike="noStrike" kern="0" cap="none" spc="0" normalizeH="0" baseline="0" noProof="0">
              <a:ln>
                <a:noFill/>
              </a:ln>
              <a:solidFill>
                <a:prstClr val="black"/>
              </a:solidFill>
              <a:effectLst/>
              <a:uLnTx/>
              <a:uFillTx/>
              <a:latin typeface="+mn-lt"/>
              <a:ea typeface="+mn-ea"/>
              <a:cs typeface="+mn-cs"/>
            </a:rPr>
            <a:t>同水準で，</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県内の平均より</a:t>
          </a:r>
          <a:r>
            <a:rPr kumimoji="0" lang="ja-JP" altLang="en-US" sz="1200" b="0" i="0" u="none" strike="noStrike" kern="0" cap="none" spc="0" normalizeH="0" baseline="0" noProof="0">
              <a:ln>
                <a:noFill/>
              </a:ln>
              <a:solidFill>
                <a:prstClr val="black"/>
              </a:solidFill>
              <a:effectLst/>
              <a:uLnTx/>
              <a:uFillTx/>
              <a:latin typeface="+mn-lt"/>
              <a:ea typeface="+mn-ea"/>
              <a:cs typeface="+mn-cs"/>
            </a:rPr>
            <a:t>低い</a:t>
          </a:r>
          <a:r>
            <a:rPr kumimoji="0" lang="ja-JP" altLang="ja-JP" sz="1200" b="0" i="0" u="none" strike="noStrike" kern="0" cap="none" spc="0" normalizeH="0" baseline="0" noProof="0">
              <a:ln>
                <a:noFill/>
              </a:ln>
              <a:solidFill>
                <a:prstClr val="black"/>
              </a:solidFill>
              <a:effectLst/>
              <a:uLnTx/>
              <a:uFillTx/>
              <a:latin typeface="+mn-lt"/>
              <a:ea typeface="+mn-ea"/>
              <a:cs typeface="+mn-cs"/>
            </a:rPr>
            <a:t>数値</a:t>
          </a:r>
          <a:r>
            <a:rPr kumimoji="0" lang="ja-JP" altLang="en-US" sz="1200" b="0" i="0" u="none" strike="noStrike" kern="0" cap="none" spc="0" normalizeH="0" baseline="0" noProof="0">
              <a:ln>
                <a:noFill/>
              </a:ln>
              <a:solidFill>
                <a:prstClr val="black"/>
              </a:solidFill>
              <a:effectLst/>
              <a:uLnTx/>
              <a:uFillTx/>
              <a:latin typeface="+mn-lt"/>
              <a:ea typeface="+mn-ea"/>
              <a:cs typeface="+mn-cs"/>
            </a:rPr>
            <a:t>となった。平成２６，２７年度数値が増えている主な要因は，新ごみ処理施設建設（平成２８年３月から稼働）に伴う津山圏域資源循環施設組合への負担金が増嵩したことであるが，これは，本市における長年の懸案事項であった新ごみ処理施設建設事業に重点的に取り組んだことによるものであ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mn-lt"/>
              <a:ea typeface="+mn-ea"/>
              <a:cs typeface="+mn-cs"/>
            </a:rPr>
            <a:t>　公債費は，</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千円で，</a:t>
          </a:r>
          <a:r>
            <a:rPr kumimoji="0" lang="ja-JP" altLang="ja-JP" sz="1200" b="0" i="0" u="none" strike="noStrike" kern="0" cap="none" spc="0" normalizeH="0" baseline="0" noProof="0">
              <a:ln>
                <a:noFill/>
              </a:ln>
              <a:solidFill>
                <a:prstClr val="black"/>
              </a:solidFill>
              <a:effectLst/>
              <a:uLnTx/>
              <a:uFillTx/>
              <a:latin typeface="+mn-lt"/>
              <a:ea typeface="+mn-ea"/>
              <a:cs typeface="+mn-cs"/>
            </a:rPr>
            <a:t>全国</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類似団体</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県内いずれの平均よりも高い状態にある。</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今後は，</a:t>
          </a:r>
          <a:r>
            <a:rPr kumimoji="0" lang="ja-JP" altLang="ja-JP" sz="1200" b="0" i="0" u="none" strike="noStrike" kern="0" cap="none" spc="0" normalizeH="0" baseline="0" noProof="0">
              <a:ln>
                <a:noFill/>
              </a:ln>
              <a:solidFill>
                <a:prstClr val="black"/>
              </a:solidFill>
              <a:effectLst/>
              <a:uLnTx/>
              <a:uFillTx/>
              <a:latin typeface="+mn-lt"/>
              <a:ea typeface="+mn-ea"/>
              <a:cs typeface="+mn-cs"/>
            </a:rPr>
            <a:t>土地開発公社</a:t>
          </a:r>
          <a:r>
            <a:rPr kumimoji="0" lang="ja-JP" altLang="en-US" sz="1200" b="0" i="0" u="none" strike="noStrike" kern="0" cap="none" spc="0" normalizeH="0" baseline="0" noProof="0">
              <a:ln>
                <a:noFill/>
              </a:ln>
              <a:solidFill>
                <a:prstClr val="black"/>
              </a:solidFill>
              <a:effectLst/>
              <a:uLnTx/>
              <a:uFillTx/>
              <a:latin typeface="+mn-lt"/>
              <a:ea typeface="+mn-ea"/>
              <a:cs typeface="+mn-cs"/>
            </a:rPr>
            <a:t>清算に伴い発行した第三セクター等改革推進債の償還により，</a:t>
          </a:r>
          <a:r>
            <a:rPr kumimoji="0" lang="ja-JP" altLang="ja-JP" sz="1200" b="0" i="0" u="none" strike="noStrike" kern="0" cap="none" spc="0" normalizeH="0" baseline="0" noProof="0">
              <a:ln>
                <a:noFill/>
              </a:ln>
              <a:solidFill>
                <a:prstClr val="black"/>
              </a:solidFill>
              <a:effectLst/>
              <a:uLnTx/>
              <a:uFillTx/>
              <a:latin typeface="+mn-lt"/>
              <a:ea typeface="+mn-ea"/>
              <a:cs typeface="+mn-cs"/>
            </a:rPr>
            <a:t>劇的な改善は困難な状況で</a:t>
          </a:r>
          <a:r>
            <a:rPr kumimoji="0" lang="ja-JP" altLang="en-US" sz="1200" b="0" i="0" u="none" strike="noStrike" kern="0" cap="none" spc="0" normalizeH="0" baseline="0" noProof="0">
              <a:ln>
                <a:noFill/>
              </a:ln>
              <a:solidFill>
                <a:prstClr val="black"/>
              </a:solidFill>
              <a:effectLst/>
              <a:uLnTx/>
              <a:uFillTx/>
              <a:latin typeface="+mn-lt"/>
              <a:ea typeface="+mn-ea"/>
              <a:cs typeface="+mn-cs"/>
            </a:rPr>
            <a:t>は</a:t>
          </a:r>
          <a:r>
            <a:rPr kumimoji="0" lang="ja-JP" altLang="ja-JP" sz="1200" b="0" i="0" u="none" strike="noStrike" kern="0" cap="none" spc="0" normalizeH="0" baseline="0" noProof="0">
              <a:ln>
                <a:noFill/>
              </a:ln>
              <a:solidFill>
                <a:prstClr val="black"/>
              </a:solidFill>
              <a:effectLst/>
              <a:uLnTx/>
              <a:uFillTx/>
              <a:latin typeface="+mn-lt"/>
              <a:ea typeface="+mn-ea"/>
              <a:cs typeface="+mn-cs"/>
            </a:rPr>
            <a:t>あるが</a:t>
          </a:r>
          <a:r>
            <a:rPr kumimoji="0" lang="ja-JP" altLang="en-US" sz="1200" b="0" i="0" u="none" strike="noStrike" kern="0" cap="none" spc="0" normalizeH="0" baseline="0" noProof="0">
              <a:ln>
                <a:noFill/>
              </a:ln>
              <a:solidFill>
                <a:prstClr val="black"/>
              </a:solidFill>
              <a:effectLst/>
              <a:uLnTx/>
              <a:uFillTx/>
              <a:latin typeface="+mn-lt"/>
              <a:ea typeface="+mn-ea"/>
              <a:cs typeface="+mn-cs"/>
            </a:rPr>
            <a:t>，起債発行額の抑制などによる財政の健全化に努めていく。</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　教育費は，平成２５，２６年度において大幅増となっているが，これは小中学校施設耐震補強事業に取り組んだことによるもので，この結果，本市の小中学校施設の耐震化は平成２６年度にて全て完了している。平成２７年度で事業費は減少したものの，現在，耐震化の対象施設とならなかった小中学校について，老朽化した施設の改修整備，空調整備などに取り組んでいることから，前年度比で大きく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高齢化が進む本市においては，扶助費が年々増加傾向にあることなどから，平成２８年度の実質単年度収支は赤字となっているが，財政調整基金の取崩しにより，実質収支は黒字となっている。</a:t>
          </a:r>
          <a:endParaRPr kumimoji="0" lang="en-US" altLang="ja-JP" sz="12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　</a:t>
          </a:r>
          <a:r>
            <a:rPr kumimoji="0" lang="ja-JP" altLang="ja-JP" sz="1200" b="0" i="0" u="none" strike="noStrike" kern="0" cap="none" spc="0" normalizeH="0" baseline="0" noProof="0">
              <a:ln>
                <a:noFill/>
              </a:ln>
              <a:solidFill>
                <a:prstClr val="black"/>
              </a:solidFill>
              <a:effectLst/>
              <a:uLnTx/>
              <a:uFillTx/>
              <a:latin typeface="ＭＳ Ｐゴシック"/>
              <a:ea typeface="+mn-ea"/>
              <a:cs typeface="+mn-cs"/>
            </a:rPr>
            <a:t>財政調整基金残高は</a:t>
          </a:r>
          <a:r>
            <a:rPr kumimoji="0" lang="ja-JP" altLang="en-US" sz="1200" b="0" i="0" u="none" strike="noStrike" kern="0" cap="none" spc="0" normalizeH="0" baseline="0" noProof="0">
              <a:ln>
                <a:noFill/>
              </a:ln>
              <a:solidFill>
                <a:prstClr val="black"/>
              </a:solidFill>
              <a:effectLst/>
              <a:uLnTx/>
              <a:uFillTx/>
              <a:latin typeface="ＭＳ Ｐゴシック"/>
              <a:ea typeface="+mn-ea"/>
              <a:cs typeface="+mn-cs"/>
            </a:rPr>
            <a:t>，適切な財源の確保と歳出の精査により，平成２５年度以降，一定水準を維持している。今後は合併特例期間終了による地方交付税の縮減などから，財政運営は一層厳しい見通しとなるが，事務事業の見直し等，行財政改革に取り組み，健全な行財政運営に努めていく。</a:t>
          </a:r>
          <a:endParaRPr kumimoji="0" lang="ja-JP" altLang="ja-JP"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岡山県津山市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黒字額の大半は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水道事業会計である。</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水道事業会計</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一般会計以外の会計では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ほとんどの会計において一般会計からの繰出金を除けば赤字会計であり</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黒字額の標準財政規模に対する比率は低くなっている。</a:t>
          </a:r>
          <a:endParaRPr kumimoji="0" lang="en-US"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今後も引き続き，</a:t>
          </a:r>
          <a:r>
            <a:rPr kumimoji="0" lang="ja-JP" altLang="ja-JP" sz="1200" b="0" i="0" u="none" strike="noStrike" kern="0" cap="none" spc="0" normalizeH="0" baseline="0" noProof="0">
              <a:ln>
                <a:noFill/>
              </a:ln>
              <a:solidFill>
                <a:prstClr val="black"/>
              </a:solidFill>
              <a:effectLst/>
              <a:uLnTx/>
              <a:uFillTx/>
              <a:latin typeface="+mn-lt"/>
              <a:ea typeface="+mn-ea"/>
              <a:cs typeface="+mn-cs"/>
            </a:rPr>
            <a:t>下水道事業</a:t>
          </a:r>
          <a:r>
            <a:rPr kumimoji="0" lang="ja-JP" altLang="en-US" sz="1200" b="0" i="0" u="none" strike="noStrike" kern="0" cap="none" spc="0" normalizeH="0" baseline="0" noProof="0">
              <a:ln>
                <a:noFill/>
              </a:ln>
              <a:solidFill>
                <a:prstClr val="black"/>
              </a:solidFill>
              <a:effectLst/>
              <a:uLnTx/>
              <a:uFillTx/>
              <a:latin typeface="+mn-lt"/>
              <a:ea typeface="+mn-ea"/>
              <a:cs typeface="+mn-cs"/>
            </a:rPr>
            <a:t>等</a:t>
          </a:r>
          <a:r>
            <a:rPr kumimoji="0" lang="ja-JP" altLang="ja-JP" sz="1200" b="0" i="0" u="none" strike="noStrike" kern="0" cap="none" spc="0" normalizeH="0" baseline="0" noProof="0">
              <a:ln>
                <a:noFill/>
              </a:ln>
              <a:solidFill>
                <a:prstClr val="black"/>
              </a:solidFill>
              <a:effectLst/>
              <a:uLnTx/>
              <a:uFillTx/>
              <a:latin typeface="+mn-lt"/>
              <a:ea typeface="+mn-ea"/>
              <a:cs typeface="+mn-cs"/>
            </a:rPr>
            <a:t>の公営企業会計では</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経費を節減するとともに</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料金見直しも含めた経営の健全化に努め</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国民健康保険事業においては受診率向上事業を強化し</a:t>
          </a:r>
          <a:r>
            <a:rPr kumimoji="0" lang="ja-JP" altLang="en-US" sz="1200" b="0" i="0" u="none" strike="noStrike" kern="0" cap="none" spc="0" normalizeH="0" baseline="0" noProof="0">
              <a:ln>
                <a:noFill/>
              </a:ln>
              <a:solidFill>
                <a:prstClr val="black"/>
              </a:solidFill>
              <a:effectLst/>
              <a:uLnTx/>
              <a:uFillTx/>
              <a:latin typeface="+mn-lt"/>
              <a:ea typeface="+mn-ea"/>
              <a:cs typeface="+mn-cs"/>
            </a:rPr>
            <a:t>，一般</a:t>
          </a:r>
          <a:r>
            <a:rPr kumimoji="0" lang="ja-JP" altLang="ja-JP" sz="1200" b="0" i="0" u="none" strike="noStrike" kern="0" cap="none" spc="0" normalizeH="0" baseline="0" noProof="0">
              <a:ln>
                <a:noFill/>
              </a:ln>
              <a:solidFill>
                <a:prstClr val="black"/>
              </a:solidFill>
              <a:effectLst/>
              <a:uLnTx/>
              <a:uFillTx/>
              <a:latin typeface="+mn-lt"/>
              <a:ea typeface="+mn-ea"/>
              <a:cs typeface="+mn-cs"/>
            </a:rPr>
            <a:t>会計の負担額軽減</a:t>
          </a:r>
          <a:r>
            <a:rPr kumimoji="0" lang="ja-JP" altLang="en-US" sz="1200" b="0" i="0" u="none" strike="noStrike" kern="0" cap="none" spc="0" normalizeH="0" baseline="0" noProof="0">
              <a:ln>
                <a:noFill/>
              </a:ln>
              <a:solidFill>
                <a:prstClr val="black"/>
              </a:solidFill>
              <a:effectLst/>
              <a:uLnTx/>
              <a:uFillTx/>
              <a:latin typeface="+mn-lt"/>
              <a:ea typeface="+mn-ea"/>
              <a:cs typeface="+mn-cs"/>
            </a:rPr>
            <a:t>に</a:t>
          </a:r>
          <a:r>
            <a:rPr kumimoji="0" lang="ja-JP" altLang="ja-JP" sz="1200" b="0" i="0" u="none" strike="noStrike" kern="0" cap="none" spc="0" normalizeH="0" baseline="0" noProof="0">
              <a:ln>
                <a:noFill/>
              </a:ln>
              <a:solidFill>
                <a:prstClr val="black"/>
              </a:solidFill>
              <a:effectLst/>
              <a:uLnTx/>
              <a:uFillTx/>
              <a:latin typeface="+mn-lt"/>
              <a:ea typeface="+mn-ea"/>
              <a:cs typeface="+mn-cs"/>
            </a:rPr>
            <a:t>努めていく</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endParaRPr kumimoji="1" lang="ja-JP" altLang="en-US" sz="12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20&#12304;&#36001;&#25919;&#29366;&#27841;&#36039;&#26009;&#38598;&#12305;_332038_&#27941;&#23665;&#24066;_2016(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cell r="K73">
            <v>133.9</v>
          </cell>
          <cell r="L73">
            <v>141.9</v>
          </cell>
          <cell r="M73">
            <v>145.1</v>
          </cell>
          <cell r="N73">
            <v>156.6</v>
          </cell>
          <cell r="O73">
            <v>137.5</v>
          </cell>
        </row>
        <row r="75">
          <cell r="K75">
            <v>14.2</v>
          </cell>
          <cell r="L75">
            <v>14</v>
          </cell>
          <cell r="M75">
            <v>13.2</v>
          </cell>
          <cell r="N75">
            <v>12.4</v>
          </cell>
          <cell r="O75">
            <v>11.7</v>
          </cell>
        </row>
        <row r="77">
          <cell r="G77" t="str">
            <v>類似団体内平均値</v>
          </cell>
          <cell r="K77">
            <v>46.1</v>
          </cell>
          <cell r="L77">
            <v>37.6</v>
          </cell>
          <cell r="M77">
            <v>33.799999999999997</v>
          </cell>
          <cell r="N77">
            <v>34.9</v>
          </cell>
          <cell r="O77">
            <v>53.1</v>
          </cell>
        </row>
        <row r="79">
          <cell r="K79">
            <v>8.5</v>
          </cell>
          <cell r="L79">
            <v>7.9</v>
          </cell>
          <cell r="M79">
            <v>7.1</v>
          </cell>
          <cell r="N79">
            <v>7.2</v>
          </cell>
          <cell r="O79">
            <v>8.6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50259206</v>
      </c>
      <c r="BO4" s="351"/>
      <c r="BP4" s="351"/>
      <c r="BQ4" s="351"/>
      <c r="BR4" s="351"/>
      <c r="BS4" s="351"/>
      <c r="BT4" s="351"/>
      <c r="BU4" s="352"/>
      <c r="BV4" s="350">
        <v>49222701</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5.2</v>
      </c>
      <c r="CU4" s="357"/>
      <c r="CV4" s="357"/>
      <c r="CW4" s="357"/>
      <c r="CX4" s="357"/>
      <c r="CY4" s="357"/>
      <c r="CZ4" s="357"/>
      <c r="DA4" s="358"/>
      <c r="DB4" s="356">
        <v>8.1</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48746844</v>
      </c>
      <c r="BO5" s="388"/>
      <c r="BP5" s="388"/>
      <c r="BQ5" s="388"/>
      <c r="BR5" s="388"/>
      <c r="BS5" s="388"/>
      <c r="BT5" s="388"/>
      <c r="BU5" s="389"/>
      <c r="BV5" s="387">
        <v>46877971</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94.2</v>
      </c>
      <c r="CU5" s="385"/>
      <c r="CV5" s="385"/>
      <c r="CW5" s="385"/>
      <c r="CX5" s="385"/>
      <c r="CY5" s="385"/>
      <c r="CZ5" s="385"/>
      <c r="DA5" s="386"/>
      <c r="DB5" s="384">
        <v>89.9</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1512362</v>
      </c>
      <c r="BO6" s="388"/>
      <c r="BP6" s="388"/>
      <c r="BQ6" s="388"/>
      <c r="BR6" s="388"/>
      <c r="BS6" s="388"/>
      <c r="BT6" s="388"/>
      <c r="BU6" s="389"/>
      <c r="BV6" s="387">
        <v>2344730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99.9</v>
      </c>
      <c r="CU6" s="425"/>
      <c r="CV6" s="425"/>
      <c r="CW6" s="425"/>
      <c r="CX6" s="425"/>
      <c r="CY6" s="425"/>
      <c r="CZ6" s="425"/>
      <c r="DA6" s="426"/>
      <c r="DB6" s="424">
        <v>96.4</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91765</v>
      </c>
      <c r="BO7" s="388"/>
      <c r="BP7" s="388"/>
      <c r="BQ7" s="388"/>
      <c r="BR7" s="388"/>
      <c r="BS7" s="388"/>
      <c r="BT7" s="388"/>
      <c r="BU7" s="389"/>
      <c r="BV7" s="387">
        <v>94609</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27507792</v>
      </c>
      <c r="CU7" s="388"/>
      <c r="CV7" s="388"/>
      <c r="CW7" s="388"/>
      <c r="CX7" s="388"/>
      <c r="CY7" s="388"/>
      <c r="CZ7" s="388"/>
      <c r="DA7" s="389"/>
      <c r="DB7" s="387">
        <v>27899278</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1420597</v>
      </c>
      <c r="BO8" s="388"/>
      <c r="BP8" s="388"/>
      <c r="BQ8" s="388"/>
      <c r="BR8" s="388"/>
      <c r="BS8" s="388"/>
      <c r="BT8" s="388"/>
      <c r="BU8" s="389"/>
      <c r="BV8" s="387">
        <v>2250121</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0.54</v>
      </c>
      <c r="CU8" s="428"/>
      <c r="CV8" s="428"/>
      <c r="CW8" s="428"/>
      <c r="CX8" s="428"/>
      <c r="CY8" s="428"/>
      <c r="CZ8" s="428"/>
      <c r="DA8" s="429"/>
      <c r="DB8" s="427">
        <v>0.54</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103746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-829524</v>
      </c>
      <c r="BO9" s="388"/>
      <c r="BP9" s="388"/>
      <c r="BQ9" s="388"/>
      <c r="BR9" s="388"/>
      <c r="BS9" s="388"/>
      <c r="BT9" s="388"/>
      <c r="BU9" s="389"/>
      <c r="BV9" s="387">
        <v>871392</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18.399999999999999</v>
      </c>
      <c r="CU9" s="385"/>
      <c r="CV9" s="385"/>
      <c r="CW9" s="385"/>
      <c r="CX9" s="385"/>
      <c r="CY9" s="385"/>
      <c r="CZ9" s="385"/>
      <c r="DA9" s="386"/>
      <c r="DB9" s="384">
        <v>17.2</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102</v>
      </c>
      <c r="M10" s="417"/>
      <c r="N10" s="417"/>
      <c r="O10" s="417"/>
      <c r="P10" s="417"/>
      <c r="Q10" s="418"/>
      <c r="R10" s="438">
        <v>106788</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3366</v>
      </c>
      <c r="BO10" s="388"/>
      <c r="BP10" s="388"/>
      <c r="BQ10" s="388"/>
      <c r="BR10" s="388"/>
      <c r="BS10" s="388"/>
      <c r="BT10" s="388"/>
      <c r="BU10" s="389"/>
      <c r="BV10" s="387">
        <v>1662</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102962</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v>900000</v>
      </c>
      <c r="BO12" s="388"/>
      <c r="BP12" s="388"/>
      <c r="BQ12" s="388"/>
      <c r="BR12" s="388"/>
      <c r="BS12" s="388"/>
      <c r="BT12" s="388"/>
      <c r="BU12" s="389"/>
      <c r="BV12" s="387">
        <v>1000000</v>
      </c>
      <c r="BW12" s="388"/>
      <c r="BX12" s="388"/>
      <c r="BY12" s="388"/>
      <c r="BZ12" s="388"/>
      <c r="CA12" s="388"/>
      <c r="CB12" s="388"/>
      <c r="CC12" s="389"/>
      <c r="CD12" s="390" t="s">
        <v>121</v>
      </c>
      <c r="CE12" s="391"/>
      <c r="CF12" s="391"/>
      <c r="CG12" s="391"/>
      <c r="CH12" s="391"/>
      <c r="CI12" s="391"/>
      <c r="CJ12" s="391"/>
      <c r="CK12" s="391"/>
      <c r="CL12" s="391"/>
      <c r="CM12" s="391"/>
      <c r="CN12" s="391"/>
      <c r="CO12" s="391"/>
      <c r="CP12" s="391"/>
      <c r="CQ12" s="391"/>
      <c r="CR12" s="391"/>
      <c r="CS12" s="392"/>
      <c r="CT12" s="427" t="s">
        <v>122</v>
      </c>
      <c r="CU12" s="428"/>
      <c r="CV12" s="428"/>
      <c r="CW12" s="428"/>
      <c r="CX12" s="428"/>
      <c r="CY12" s="428"/>
      <c r="CZ12" s="428"/>
      <c r="DA12" s="429"/>
      <c r="DB12" s="427" t="s">
        <v>122</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102189</v>
      </c>
      <c r="S13" s="469"/>
      <c r="T13" s="469"/>
      <c r="U13" s="469"/>
      <c r="V13" s="470"/>
      <c r="W13" s="403" t="s">
        <v>124</v>
      </c>
      <c r="X13" s="404"/>
      <c r="Y13" s="404"/>
      <c r="Z13" s="404"/>
      <c r="AA13" s="404"/>
      <c r="AB13" s="394"/>
      <c r="AC13" s="438">
        <v>2969</v>
      </c>
      <c r="AD13" s="439"/>
      <c r="AE13" s="439"/>
      <c r="AF13" s="439"/>
      <c r="AG13" s="478"/>
      <c r="AH13" s="438">
        <v>2982</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-1726158</v>
      </c>
      <c r="BO13" s="388"/>
      <c r="BP13" s="388"/>
      <c r="BQ13" s="388"/>
      <c r="BR13" s="388"/>
      <c r="BS13" s="388"/>
      <c r="BT13" s="388"/>
      <c r="BU13" s="389"/>
      <c r="BV13" s="387">
        <v>-126946</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11.7</v>
      </c>
      <c r="CU13" s="385"/>
      <c r="CV13" s="385"/>
      <c r="CW13" s="385"/>
      <c r="CX13" s="385"/>
      <c r="CY13" s="385"/>
      <c r="CZ13" s="385"/>
      <c r="DA13" s="386"/>
      <c r="DB13" s="384">
        <v>12.4</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128</v>
      </c>
      <c r="M14" s="466"/>
      <c r="N14" s="466"/>
      <c r="O14" s="466"/>
      <c r="P14" s="466"/>
      <c r="Q14" s="467"/>
      <c r="R14" s="468">
        <v>103954</v>
      </c>
      <c r="S14" s="469"/>
      <c r="T14" s="469"/>
      <c r="U14" s="469"/>
      <c r="V14" s="470"/>
      <c r="W14" s="377"/>
      <c r="X14" s="378"/>
      <c r="Y14" s="378"/>
      <c r="Z14" s="378"/>
      <c r="AA14" s="378"/>
      <c r="AB14" s="367"/>
      <c r="AC14" s="471">
        <v>6.3</v>
      </c>
      <c r="AD14" s="472"/>
      <c r="AE14" s="472"/>
      <c r="AF14" s="472"/>
      <c r="AG14" s="473"/>
      <c r="AH14" s="471">
        <v>6.4</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137.5</v>
      </c>
      <c r="CU14" s="483"/>
      <c r="CV14" s="483"/>
      <c r="CW14" s="483"/>
      <c r="CX14" s="483"/>
      <c r="CY14" s="483"/>
      <c r="CZ14" s="483"/>
      <c r="DA14" s="484"/>
      <c r="DB14" s="482">
        <v>156.6</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103193</v>
      </c>
      <c r="S15" s="469"/>
      <c r="T15" s="469"/>
      <c r="U15" s="469"/>
      <c r="V15" s="470"/>
      <c r="W15" s="403" t="s">
        <v>130</v>
      </c>
      <c r="X15" s="404"/>
      <c r="Y15" s="404"/>
      <c r="Z15" s="404"/>
      <c r="AA15" s="404"/>
      <c r="AB15" s="394"/>
      <c r="AC15" s="438">
        <v>13276</v>
      </c>
      <c r="AD15" s="439"/>
      <c r="AE15" s="439"/>
      <c r="AF15" s="439"/>
      <c r="AG15" s="478"/>
      <c r="AH15" s="438">
        <v>13125</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11665567</v>
      </c>
      <c r="BO15" s="351"/>
      <c r="BP15" s="351"/>
      <c r="BQ15" s="351"/>
      <c r="BR15" s="351"/>
      <c r="BS15" s="351"/>
      <c r="BT15" s="351"/>
      <c r="BU15" s="352"/>
      <c r="BV15" s="350">
        <v>11432300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28</v>
      </c>
      <c r="AD16" s="472"/>
      <c r="AE16" s="472"/>
      <c r="AF16" s="472"/>
      <c r="AG16" s="473"/>
      <c r="AH16" s="471">
        <v>28</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21793770</v>
      </c>
      <c r="BO16" s="388"/>
      <c r="BP16" s="388"/>
      <c r="BQ16" s="388"/>
      <c r="BR16" s="388"/>
      <c r="BS16" s="388"/>
      <c r="BT16" s="388"/>
      <c r="BU16" s="389"/>
      <c r="BV16" s="387">
        <v>21240151</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31109</v>
      </c>
      <c r="AD17" s="439"/>
      <c r="AE17" s="439"/>
      <c r="AF17" s="439"/>
      <c r="AG17" s="478"/>
      <c r="AH17" s="438">
        <v>30719</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14832812</v>
      </c>
      <c r="BO17" s="388"/>
      <c r="BP17" s="388"/>
      <c r="BQ17" s="388"/>
      <c r="BR17" s="388"/>
      <c r="BS17" s="388"/>
      <c r="BT17" s="388"/>
      <c r="BU17" s="389"/>
      <c r="BV17" s="387">
        <v>14513808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139</v>
      </c>
      <c r="C18" s="430"/>
      <c r="D18" s="430"/>
      <c r="E18" s="499"/>
      <c r="F18" s="499"/>
      <c r="G18" s="499"/>
      <c r="H18" s="499"/>
      <c r="I18" s="499"/>
      <c r="J18" s="499"/>
      <c r="K18" s="499"/>
      <c r="L18" s="500">
        <v>506.33</v>
      </c>
      <c r="M18" s="500"/>
      <c r="N18" s="500"/>
      <c r="O18" s="500"/>
      <c r="P18" s="500"/>
      <c r="Q18" s="500"/>
      <c r="R18" s="501"/>
      <c r="S18" s="501"/>
      <c r="T18" s="501"/>
      <c r="U18" s="501"/>
      <c r="V18" s="502"/>
      <c r="W18" s="405"/>
      <c r="X18" s="406"/>
      <c r="Y18" s="406"/>
      <c r="Z18" s="406"/>
      <c r="AA18" s="406"/>
      <c r="AB18" s="397"/>
      <c r="AC18" s="503">
        <v>65.7</v>
      </c>
      <c r="AD18" s="504"/>
      <c r="AE18" s="504"/>
      <c r="AF18" s="504"/>
      <c r="AG18" s="505"/>
      <c r="AH18" s="503">
        <v>65.599999999999994</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26252908</v>
      </c>
      <c r="BO18" s="388"/>
      <c r="BP18" s="388"/>
      <c r="BQ18" s="388"/>
      <c r="BR18" s="388"/>
      <c r="BS18" s="388"/>
      <c r="BT18" s="388"/>
      <c r="BU18" s="389"/>
      <c r="BV18" s="387">
        <v>25839725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141</v>
      </c>
      <c r="C19" s="430"/>
      <c r="D19" s="430"/>
      <c r="E19" s="499"/>
      <c r="F19" s="499"/>
      <c r="G19" s="499"/>
      <c r="H19" s="499"/>
      <c r="I19" s="499"/>
      <c r="J19" s="499"/>
      <c r="K19" s="499"/>
      <c r="L19" s="507">
        <v>205</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32628893</v>
      </c>
      <c r="BO19" s="388"/>
      <c r="BP19" s="388"/>
      <c r="BQ19" s="388"/>
      <c r="BR19" s="388"/>
      <c r="BS19" s="388"/>
      <c r="BT19" s="388"/>
      <c r="BU19" s="389"/>
      <c r="BV19" s="387">
        <v>33021899</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143</v>
      </c>
      <c r="C20" s="430"/>
      <c r="D20" s="430"/>
      <c r="E20" s="499"/>
      <c r="F20" s="499"/>
      <c r="G20" s="499"/>
      <c r="H20" s="499"/>
      <c r="I20" s="499"/>
      <c r="J20" s="499"/>
      <c r="K20" s="499"/>
      <c r="L20" s="507">
        <v>40303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74071998</v>
      </c>
      <c r="BO23" s="388"/>
      <c r="BP23" s="388"/>
      <c r="BQ23" s="388"/>
      <c r="BR23" s="388"/>
      <c r="BS23" s="388"/>
      <c r="BT23" s="388"/>
      <c r="BU23" s="389"/>
      <c r="BV23" s="387">
        <v>73727948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152</v>
      </c>
      <c r="F24" s="417"/>
      <c r="G24" s="417"/>
      <c r="H24" s="417"/>
      <c r="I24" s="417"/>
      <c r="J24" s="417"/>
      <c r="K24" s="418"/>
      <c r="L24" s="438">
        <v>1</v>
      </c>
      <c r="M24" s="439"/>
      <c r="N24" s="439"/>
      <c r="O24" s="439"/>
      <c r="P24" s="478"/>
      <c r="Q24" s="438">
        <v>8330</v>
      </c>
      <c r="R24" s="439"/>
      <c r="S24" s="439"/>
      <c r="T24" s="439"/>
      <c r="U24" s="439"/>
      <c r="V24" s="478"/>
      <c r="W24" s="533"/>
      <c r="X24" s="521"/>
      <c r="Y24" s="522"/>
      <c r="Z24" s="437" t="s">
        <v>153</v>
      </c>
      <c r="AA24" s="417"/>
      <c r="AB24" s="417"/>
      <c r="AC24" s="417"/>
      <c r="AD24" s="417"/>
      <c r="AE24" s="417"/>
      <c r="AF24" s="417"/>
      <c r="AG24" s="418"/>
      <c r="AH24" s="438">
        <v>693</v>
      </c>
      <c r="AI24" s="439"/>
      <c r="AJ24" s="439"/>
      <c r="AK24" s="439"/>
      <c r="AL24" s="478"/>
      <c r="AM24" s="438">
        <v>2294523</v>
      </c>
      <c r="AN24" s="439"/>
      <c r="AO24" s="439"/>
      <c r="AP24" s="439"/>
      <c r="AQ24" s="439"/>
      <c r="AR24" s="478"/>
      <c r="AS24" s="438">
        <v>3311</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33714727</v>
      </c>
      <c r="BO24" s="388"/>
      <c r="BP24" s="388"/>
      <c r="BQ24" s="388"/>
      <c r="BR24" s="388"/>
      <c r="BS24" s="388"/>
      <c r="BT24" s="388"/>
      <c r="BU24" s="389"/>
      <c r="BV24" s="387">
        <v>35210908</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155</v>
      </c>
      <c r="F25" s="417"/>
      <c r="G25" s="417"/>
      <c r="H25" s="417"/>
      <c r="I25" s="417"/>
      <c r="J25" s="417"/>
      <c r="K25" s="418"/>
      <c r="L25" s="438">
        <v>2</v>
      </c>
      <c r="M25" s="439"/>
      <c r="N25" s="439"/>
      <c r="O25" s="439"/>
      <c r="P25" s="478"/>
      <c r="Q25" s="438">
        <v>7020</v>
      </c>
      <c r="R25" s="439"/>
      <c r="S25" s="439"/>
      <c r="T25" s="439"/>
      <c r="U25" s="439"/>
      <c r="V25" s="478"/>
      <c r="W25" s="533"/>
      <c r="X25" s="521"/>
      <c r="Y25" s="522"/>
      <c r="Z25" s="437" t="s">
        <v>156</v>
      </c>
      <c r="AA25" s="417"/>
      <c r="AB25" s="417"/>
      <c r="AC25" s="417"/>
      <c r="AD25" s="417"/>
      <c r="AE25" s="417"/>
      <c r="AF25" s="417"/>
      <c r="AG25" s="418"/>
      <c r="AH25" s="438" t="s">
        <v>122</v>
      </c>
      <c r="AI25" s="439"/>
      <c r="AJ25" s="439"/>
      <c r="AK25" s="439"/>
      <c r="AL25" s="478"/>
      <c r="AM25" s="438" t="s">
        <v>122</v>
      </c>
      <c r="AN25" s="439"/>
      <c r="AO25" s="439"/>
      <c r="AP25" s="439"/>
      <c r="AQ25" s="439"/>
      <c r="AR25" s="478"/>
      <c r="AS25" s="438" t="s">
        <v>122</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10208984</v>
      </c>
      <c r="BO25" s="351"/>
      <c r="BP25" s="351"/>
      <c r="BQ25" s="351"/>
      <c r="BR25" s="351"/>
      <c r="BS25" s="351"/>
      <c r="BT25" s="351"/>
      <c r="BU25" s="352"/>
      <c r="BV25" s="350">
        <v>6230632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158</v>
      </c>
      <c r="F26" s="417"/>
      <c r="G26" s="417"/>
      <c r="H26" s="417"/>
      <c r="I26" s="417"/>
      <c r="J26" s="417"/>
      <c r="K26" s="418"/>
      <c r="L26" s="438">
        <v>1</v>
      </c>
      <c r="M26" s="439"/>
      <c r="N26" s="439"/>
      <c r="O26" s="439"/>
      <c r="P26" s="478"/>
      <c r="Q26" s="438">
        <v>6210</v>
      </c>
      <c r="R26" s="439"/>
      <c r="S26" s="439"/>
      <c r="T26" s="439"/>
      <c r="U26" s="439"/>
      <c r="V26" s="478"/>
      <c r="W26" s="533"/>
      <c r="X26" s="521"/>
      <c r="Y26" s="522"/>
      <c r="Z26" s="437" t="s">
        <v>159</v>
      </c>
      <c r="AA26" s="543"/>
      <c r="AB26" s="543"/>
      <c r="AC26" s="543"/>
      <c r="AD26" s="543"/>
      <c r="AE26" s="543"/>
      <c r="AF26" s="543"/>
      <c r="AG26" s="544"/>
      <c r="AH26" s="438" t="s">
        <v>122</v>
      </c>
      <c r="AI26" s="439"/>
      <c r="AJ26" s="439"/>
      <c r="AK26" s="439"/>
      <c r="AL26" s="478"/>
      <c r="AM26" s="438" t="s">
        <v>122</v>
      </c>
      <c r="AN26" s="439"/>
      <c r="AO26" s="439"/>
      <c r="AP26" s="439"/>
      <c r="AQ26" s="439"/>
      <c r="AR26" s="478"/>
      <c r="AS26" s="438" t="s">
        <v>122</v>
      </c>
      <c r="AT26" s="439"/>
      <c r="AU26" s="439"/>
      <c r="AV26" s="439"/>
      <c r="AW26" s="439"/>
      <c r="AX26" s="440"/>
      <c r="AY26" s="390" t="s">
        <v>160</v>
      </c>
      <c r="AZ26" s="391"/>
      <c r="BA26" s="391"/>
      <c r="BB26" s="391"/>
      <c r="BC26" s="391"/>
      <c r="BD26" s="391"/>
      <c r="BE26" s="391"/>
      <c r="BF26" s="391"/>
      <c r="BG26" s="391"/>
      <c r="BH26" s="391"/>
      <c r="BI26" s="391"/>
      <c r="BJ26" s="391"/>
      <c r="BK26" s="391"/>
      <c r="BL26" s="391"/>
      <c r="BM26" s="392"/>
      <c r="BN26" s="387" t="s">
        <v>122</v>
      </c>
      <c r="BO26" s="388"/>
      <c r="BP26" s="388"/>
      <c r="BQ26" s="388"/>
      <c r="BR26" s="388"/>
      <c r="BS26" s="388"/>
      <c r="BT26" s="388"/>
      <c r="BU26" s="389"/>
      <c r="BV26" s="387" t="s">
        <v>122</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161</v>
      </c>
      <c r="F27" s="417"/>
      <c r="G27" s="417"/>
      <c r="H27" s="417"/>
      <c r="I27" s="417"/>
      <c r="J27" s="417"/>
      <c r="K27" s="418"/>
      <c r="L27" s="438">
        <v>1</v>
      </c>
      <c r="M27" s="439"/>
      <c r="N27" s="439"/>
      <c r="O27" s="439"/>
      <c r="P27" s="478"/>
      <c r="Q27" s="438">
        <v>5550</v>
      </c>
      <c r="R27" s="439"/>
      <c r="S27" s="439"/>
      <c r="T27" s="439"/>
      <c r="U27" s="439"/>
      <c r="V27" s="478"/>
      <c r="W27" s="533"/>
      <c r="X27" s="521"/>
      <c r="Y27" s="522"/>
      <c r="Z27" s="437" t="s">
        <v>162</v>
      </c>
      <c r="AA27" s="417"/>
      <c r="AB27" s="417"/>
      <c r="AC27" s="417"/>
      <c r="AD27" s="417"/>
      <c r="AE27" s="417"/>
      <c r="AF27" s="417"/>
      <c r="AG27" s="418"/>
      <c r="AH27" s="438">
        <v>51</v>
      </c>
      <c r="AI27" s="439"/>
      <c r="AJ27" s="439"/>
      <c r="AK27" s="439"/>
      <c r="AL27" s="478"/>
      <c r="AM27" s="438">
        <v>161945</v>
      </c>
      <c r="AN27" s="439"/>
      <c r="AO27" s="439"/>
      <c r="AP27" s="439"/>
      <c r="AQ27" s="439"/>
      <c r="AR27" s="478"/>
      <c r="AS27" s="438">
        <v>3175</v>
      </c>
      <c r="AT27" s="439"/>
      <c r="AU27" s="439"/>
      <c r="AV27" s="439"/>
      <c r="AW27" s="439"/>
      <c r="AX27" s="440"/>
      <c r="AY27" s="479" t="s">
        <v>163</v>
      </c>
      <c r="AZ27" s="480"/>
      <c r="BA27" s="480"/>
      <c r="BB27" s="480"/>
      <c r="BC27" s="480"/>
      <c r="BD27" s="480"/>
      <c r="BE27" s="480"/>
      <c r="BF27" s="480"/>
      <c r="BG27" s="480"/>
      <c r="BH27" s="480"/>
      <c r="BI27" s="480"/>
      <c r="BJ27" s="480"/>
      <c r="BK27" s="480"/>
      <c r="BL27" s="480"/>
      <c r="BM27" s="481"/>
      <c r="BN27" s="556">
        <v>877836</v>
      </c>
      <c r="BO27" s="557"/>
      <c r="BP27" s="557"/>
      <c r="BQ27" s="557"/>
      <c r="BR27" s="557"/>
      <c r="BS27" s="557"/>
      <c r="BT27" s="557"/>
      <c r="BU27" s="558"/>
      <c r="BV27" s="556">
        <v>1073068</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164</v>
      </c>
      <c r="F28" s="417"/>
      <c r="G28" s="417"/>
      <c r="H28" s="417"/>
      <c r="I28" s="417"/>
      <c r="J28" s="417"/>
      <c r="K28" s="418"/>
      <c r="L28" s="438">
        <v>1</v>
      </c>
      <c r="M28" s="439"/>
      <c r="N28" s="439"/>
      <c r="O28" s="439"/>
      <c r="P28" s="478"/>
      <c r="Q28" s="438">
        <v>5150</v>
      </c>
      <c r="R28" s="439"/>
      <c r="S28" s="439"/>
      <c r="T28" s="439"/>
      <c r="U28" s="439"/>
      <c r="V28" s="478"/>
      <c r="W28" s="533"/>
      <c r="X28" s="521"/>
      <c r="Y28" s="522"/>
      <c r="Z28" s="437" t="s">
        <v>165</v>
      </c>
      <c r="AA28" s="417"/>
      <c r="AB28" s="417"/>
      <c r="AC28" s="417"/>
      <c r="AD28" s="417"/>
      <c r="AE28" s="417"/>
      <c r="AF28" s="417"/>
      <c r="AG28" s="418"/>
      <c r="AH28" s="438" t="s">
        <v>122</v>
      </c>
      <c r="AI28" s="439"/>
      <c r="AJ28" s="439"/>
      <c r="AK28" s="439"/>
      <c r="AL28" s="478"/>
      <c r="AM28" s="438" t="s">
        <v>122</v>
      </c>
      <c r="AN28" s="439"/>
      <c r="AO28" s="439"/>
      <c r="AP28" s="439"/>
      <c r="AQ28" s="439"/>
      <c r="AR28" s="478"/>
      <c r="AS28" s="438" t="s">
        <v>122</v>
      </c>
      <c r="AT28" s="439"/>
      <c r="AU28" s="439"/>
      <c r="AV28" s="439"/>
      <c r="AW28" s="439"/>
      <c r="AX28" s="440"/>
      <c r="AY28" s="559" t="s">
        <v>166</v>
      </c>
      <c r="AZ28" s="560"/>
      <c r="BA28" s="560"/>
      <c r="BB28" s="561"/>
      <c r="BC28" s="347" t="s">
        <v>167</v>
      </c>
      <c r="BD28" s="348"/>
      <c r="BE28" s="348"/>
      <c r="BF28" s="348"/>
      <c r="BG28" s="348"/>
      <c r="BH28" s="348"/>
      <c r="BI28" s="348"/>
      <c r="BJ28" s="348"/>
      <c r="BK28" s="348"/>
      <c r="BL28" s="348"/>
      <c r="BM28" s="349"/>
      <c r="BN28" s="350">
        <v>5015009</v>
      </c>
      <c r="BO28" s="351"/>
      <c r="BP28" s="351"/>
      <c r="BQ28" s="351"/>
      <c r="BR28" s="351"/>
      <c r="BS28" s="351"/>
      <c r="BT28" s="351"/>
      <c r="BU28" s="352"/>
      <c r="BV28" s="350">
        <v>4911643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168</v>
      </c>
      <c r="F29" s="417"/>
      <c r="G29" s="417"/>
      <c r="H29" s="417"/>
      <c r="I29" s="417"/>
      <c r="J29" s="417"/>
      <c r="K29" s="418"/>
      <c r="L29" s="438">
        <v>26</v>
      </c>
      <c r="M29" s="439"/>
      <c r="N29" s="439"/>
      <c r="O29" s="439"/>
      <c r="P29" s="478"/>
      <c r="Q29" s="438">
        <v>4650</v>
      </c>
      <c r="R29" s="439"/>
      <c r="S29" s="439"/>
      <c r="T29" s="439"/>
      <c r="U29" s="439"/>
      <c r="V29" s="478"/>
      <c r="W29" s="534"/>
      <c r="X29" s="535"/>
      <c r="Y29" s="536"/>
      <c r="Z29" s="437" t="s">
        <v>169</v>
      </c>
      <c r="AA29" s="417"/>
      <c r="AB29" s="417"/>
      <c r="AC29" s="417"/>
      <c r="AD29" s="417"/>
      <c r="AE29" s="417"/>
      <c r="AF29" s="417"/>
      <c r="AG29" s="418"/>
      <c r="AH29" s="438">
        <v>744</v>
      </c>
      <c r="AI29" s="439"/>
      <c r="AJ29" s="439"/>
      <c r="AK29" s="439"/>
      <c r="AL29" s="478"/>
      <c r="AM29" s="438">
        <v>2456468</v>
      </c>
      <c r="AN29" s="439"/>
      <c r="AO29" s="439"/>
      <c r="AP29" s="439"/>
      <c r="AQ29" s="439"/>
      <c r="AR29" s="478"/>
      <c r="AS29" s="438">
        <v>3302</v>
      </c>
      <c r="AT29" s="439"/>
      <c r="AU29" s="439"/>
      <c r="AV29" s="439"/>
      <c r="AW29" s="439"/>
      <c r="AX29" s="440"/>
      <c r="AY29" s="562"/>
      <c r="AZ29" s="563"/>
      <c r="BA29" s="563"/>
      <c r="BB29" s="564"/>
      <c r="BC29" s="421" t="s">
        <v>170</v>
      </c>
      <c r="BD29" s="422"/>
      <c r="BE29" s="422"/>
      <c r="BF29" s="422"/>
      <c r="BG29" s="422"/>
      <c r="BH29" s="422"/>
      <c r="BI29" s="422"/>
      <c r="BJ29" s="422"/>
      <c r="BK29" s="422"/>
      <c r="BL29" s="422"/>
      <c r="BM29" s="423"/>
      <c r="BN29" s="387">
        <v>651595</v>
      </c>
      <c r="BO29" s="388"/>
      <c r="BP29" s="388"/>
      <c r="BQ29" s="388"/>
      <c r="BR29" s="388"/>
      <c r="BS29" s="388"/>
      <c r="BT29" s="388"/>
      <c r="BU29" s="389"/>
      <c r="BV29" s="387">
        <v>451064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171</v>
      </c>
      <c r="X30" s="541"/>
      <c r="Y30" s="541"/>
      <c r="Z30" s="541"/>
      <c r="AA30" s="541"/>
      <c r="AB30" s="541"/>
      <c r="AC30" s="541"/>
      <c r="AD30" s="541"/>
      <c r="AE30" s="541"/>
      <c r="AF30" s="541"/>
      <c r="AG30" s="542"/>
      <c r="AH30" s="503">
        <v>99.9</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172</v>
      </c>
      <c r="BD30" s="554"/>
      <c r="BE30" s="554"/>
      <c r="BF30" s="554"/>
      <c r="BG30" s="554"/>
      <c r="BH30" s="554"/>
      <c r="BI30" s="554"/>
      <c r="BJ30" s="554"/>
      <c r="BK30" s="554"/>
      <c r="BL30" s="554"/>
      <c r="BM30" s="555"/>
      <c r="BN30" s="556">
        <v>6869206</v>
      </c>
      <c r="BO30" s="557"/>
      <c r="BP30" s="557"/>
      <c r="BQ30" s="557"/>
      <c r="BR30" s="557"/>
      <c r="BS30" s="557"/>
      <c r="BT30" s="557"/>
      <c r="BU30" s="558"/>
      <c r="BV30" s="556">
        <v>6161326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179</v>
      </c>
      <c r="D33" s="411"/>
      <c r="E33" s="376" t="s">
        <v>180</v>
      </c>
      <c r="F33" s="376"/>
      <c r="G33" s="376"/>
      <c r="H33" s="376"/>
      <c r="I33" s="376"/>
      <c r="J33" s="376"/>
      <c r="K33" s="376"/>
      <c r="L33" s="376"/>
      <c r="M33" s="376"/>
      <c r="N33" s="376"/>
      <c r="O33" s="376"/>
      <c r="P33" s="376"/>
      <c r="Q33" s="376"/>
      <c r="R33" s="376"/>
      <c r="S33" s="376"/>
      <c r="T33" s="169"/>
      <c r="U33" s="411" t="s">
        <v>179</v>
      </c>
      <c r="V33" s="411"/>
      <c r="W33" s="376" t="s">
        <v>180</v>
      </c>
      <c r="X33" s="376"/>
      <c r="Y33" s="376"/>
      <c r="Z33" s="376"/>
      <c r="AA33" s="376"/>
      <c r="AB33" s="376"/>
      <c r="AC33" s="376"/>
      <c r="AD33" s="376"/>
      <c r="AE33" s="376"/>
      <c r="AF33" s="376"/>
      <c r="AG33" s="376"/>
      <c r="AH33" s="376"/>
      <c r="AI33" s="376"/>
      <c r="AJ33" s="376"/>
      <c r="AK33" s="376"/>
      <c r="AL33" s="169"/>
      <c r="AM33" s="411" t="s">
        <v>179</v>
      </c>
      <c r="AN33" s="411"/>
      <c r="AO33" s="376" t="s">
        <v>180</v>
      </c>
      <c r="AP33" s="376"/>
      <c r="AQ33" s="376"/>
      <c r="AR33" s="376"/>
      <c r="AS33" s="376"/>
      <c r="AT33" s="376"/>
      <c r="AU33" s="376"/>
      <c r="AV33" s="376"/>
      <c r="AW33" s="376"/>
      <c r="AX33" s="376"/>
      <c r="AY33" s="376"/>
      <c r="AZ33" s="376"/>
      <c r="BA33" s="376"/>
      <c r="BB33" s="376"/>
      <c r="BC33" s="376"/>
      <c r="BD33" s="170"/>
      <c r="BE33" s="376" t="s">
        <v>181</v>
      </c>
      <c r="BF33" s="376"/>
      <c r="BG33" s="376" t="s">
        <v>182</v>
      </c>
      <c r="BH33" s="376"/>
      <c r="BI33" s="376"/>
      <c r="BJ33" s="376"/>
      <c r="BK33" s="376"/>
      <c r="BL33" s="376"/>
      <c r="BM33" s="376"/>
      <c r="BN33" s="376"/>
      <c r="BO33" s="376"/>
      <c r="BP33" s="376"/>
      <c r="BQ33" s="376"/>
      <c r="BR33" s="376"/>
      <c r="BS33" s="376"/>
      <c r="BT33" s="376"/>
      <c r="BU33" s="376"/>
      <c r="BV33" s="170"/>
      <c r="BW33" s="411" t="s">
        <v>181</v>
      </c>
      <c r="BX33" s="411"/>
      <c r="BY33" s="376" t="s">
        <v>183</v>
      </c>
      <c r="BZ33" s="376"/>
      <c r="CA33" s="376"/>
      <c r="CB33" s="376"/>
      <c r="CC33" s="376"/>
      <c r="CD33" s="376"/>
      <c r="CE33" s="376"/>
      <c r="CF33" s="376"/>
      <c r="CG33" s="376"/>
      <c r="CH33" s="376"/>
      <c r="CI33" s="376"/>
      <c r="CJ33" s="376"/>
      <c r="CK33" s="376"/>
      <c r="CL33" s="376"/>
      <c r="CM33" s="376"/>
      <c r="CN33" s="169"/>
      <c r="CO33" s="411" t="s">
        <v>179</v>
      </c>
      <c r="CP33" s="411"/>
      <c r="CQ33" s="376" t="s">
        <v>184</v>
      </c>
      <c r="CR33" s="376"/>
      <c r="CS33" s="376"/>
      <c r="CT33" s="376"/>
      <c r="CU33" s="376"/>
      <c r="CV33" s="376"/>
      <c r="CW33" s="376"/>
      <c r="CX33" s="376"/>
      <c r="CY33" s="376"/>
      <c r="CZ33" s="376"/>
      <c r="DA33" s="376"/>
      <c r="DB33" s="376"/>
      <c r="DC33" s="376"/>
      <c r="DD33" s="376"/>
      <c r="DE33" s="376"/>
      <c r="DF33" s="169"/>
      <c r="DG33" s="376" t="s">
        <v>185</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6</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9</v>
      </c>
      <c r="AN34" s="568"/>
      <c r="AO34" s="569" t="str">
        <f>IF('各会計、関係団体の財政状況及び健全化判断比率'!B31="","",'各会計、関係団体の財政状況及び健全化判断比率'!B31)</f>
        <v>津山市水道事業会計</v>
      </c>
      <c r="AP34" s="569"/>
      <c r="AQ34" s="569"/>
      <c r="AR34" s="569"/>
      <c r="AS34" s="569"/>
      <c r="AT34" s="569"/>
      <c r="AU34" s="569"/>
      <c r="AV34" s="569"/>
      <c r="AW34" s="569"/>
      <c r="AX34" s="569"/>
      <c r="AY34" s="569"/>
      <c r="AZ34" s="569"/>
      <c r="BA34" s="569"/>
      <c r="BB34" s="569"/>
      <c r="BC34" s="569"/>
      <c r="BD34" s="167"/>
      <c r="BE34" s="568">
        <f>IF(BG34="","",MAX(C34:D43,U34:V43,AM34:AN43)+1)</f>
        <v>11</v>
      </c>
      <c r="BF34" s="568"/>
      <c r="BG34" s="569" t="str">
        <f>IF('各会計、関係団体の財政状況及び健全化判断比率'!B33="","",'各会計、関係団体の財政状況及び健全化判断比率'!B33)</f>
        <v>簡易水道事業特別会計</v>
      </c>
      <c r="BH34" s="569"/>
      <c r="BI34" s="569"/>
      <c r="BJ34" s="569"/>
      <c r="BK34" s="569"/>
      <c r="BL34" s="569"/>
      <c r="BM34" s="569"/>
      <c r="BN34" s="569"/>
      <c r="BO34" s="569"/>
      <c r="BP34" s="569"/>
      <c r="BQ34" s="569"/>
      <c r="BR34" s="569"/>
      <c r="BS34" s="569"/>
      <c r="BT34" s="569"/>
      <c r="BU34" s="569"/>
      <c r="BV34" s="167"/>
      <c r="BW34" s="568">
        <f>IF(BY34="","",MAX(C34:D43,U34:V43,AM34:AN43,BE34:BF43)+1)</f>
        <v>15</v>
      </c>
      <c r="BX34" s="568"/>
      <c r="BY34" s="569" t="str">
        <f>IF('各会計、関係団体の財政状況及び健全化判断比率'!B68="","",'各会計、関係団体の財政状況及び健全化判断比率'!B68)</f>
        <v>津山広域事務組合　一般会計</v>
      </c>
      <c r="BZ34" s="569"/>
      <c r="CA34" s="569"/>
      <c r="CB34" s="569"/>
      <c r="CC34" s="569"/>
      <c r="CD34" s="569"/>
      <c r="CE34" s="569"/>
      <c r="CF34" s="569"/>
      <c r="CG34" s="569"/>
      <c r="CH34" s="569"/>
      <c r="CI34" s="569"/>
      <c r="CJ34" s="569"/>
      <c r="CK34" s="569"/>
      <c r="CL34" s="569"/>
      <c r="CM34" s="569"/>
      <c r="CN34" s="167"/>
      <c r="CO34" s="568">
        <f>IF(CQ34="","",MAX(C34:D43,U34:V43,AM34:AN43,BE34:BF43,BW34:BX43)+1)</f>
        <v>25</v>
      </c>
      <c r="CP34" s="568"/>
      <c r="CQ34" s="569" t="str">
        <f>IF('各会計、関係団体の財政状況及び健全化判断比率'!BS7="","",'各会計、関係団体の財政状況及び健全化判断比率'!BS7)</f>
        <v>（財）津山市都市整備公社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磯野計記念奨学金特別会計</v>
      </c>
      <c r="F35" s="569"/>
      <c r="G35" s="569"/>
      <c r="H35" s="569"/>
      <c r="I35" s="569"/>
      <c r="J35" s="569"/>
      <c r="K35" s="569"/>
      <c r="L35" s="569"/>
      <c r="M35" s="569"/>
      <c r="N35" s="569"/>
      <c r="O35" s="569"/>
      <c r="P35" s="569"/>
      <c r="Q35" s="569"/>
      <c r="R35" s="569"/>
      <c r="S35" s="569"/>
      <c r="T35" s="167"/>
      <c r="U35" s="568">
        <f>IF(W35="","",U34+1)</f>
        <v>7</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10</v>
      </c>
      <c r="AN35" s="568"/>
      <c r="AO35" s="569" t="str">
        <f>IF('各会計、関係団体の財政状況及び健全化判断比率'!B32="","",'各会計、関係団体の財政状況及び健全化判断比率'!B32)</f>
        <v>津山市工業用水道事業会計</v>
      </c>
      <c r="AP35" s="569"/>
      <c r="AQ35" s="569"/>
      <c r="AR35" s="569"/>
      <c r="AS35" s="569"/>
      <c r="AT35" s="569"/>
      <c r="AU35" s="569"/>
      <c r="AV35" s="569"/>
      <c r="AW35" s="569"/>
      <c r="AX35" s="569"/>
      <c r="AY35" s="569"/>
      <c r="AZ35" s="569"/>
      <c r="BA35" s="569"/>
      <c r="BB35" s="569"/>
      <c r="BC35" s="569"/>
      <c r="BD35" s="167"/>
      <c r="BE35" s="568">
        <f t="shared" ref="BE35:BE43" si="1">IF(BG35="","",BE34+1)</f>
        <v>12</v>
      </c>
      <c r="BF35" s="568"/>
      <c r="BG35" s="569" t="str">
        <f>IF('各会計、関係団体の財政状況及び健全化判断比率'!B34="","",'各会計、関係団体の財政状況及び健全化判断比率'!B34)</f>
        <v>食肉処理センター特別会計</v>
      </c>
      <c r="BH35" s="569"/>
      <c r="BI35" s="569"/>
      <c r="BJ35" s="569"/>
      <c r="BK35" s="569"/>
      <c r="BL35" s="569"/>
      <c r="BM35" s="569"/>
      <c r="BN35" s="569"/>
      <c r="BO35" s="569"/>
      <c r="BP35" s="569"/>
      <c r="BQ35" s="569"/>
      <c r="BR35" s="569"/>
      <c r="BS35" s="569"/>
      <c r="BT35" s="569"/>
      <c r="BU35" s="569"/>
      <c r="BV35" s="167"/>
      <c r="BW35" s="568">
        <f t="shared" ref="BW35:BW43" si="2">IF(BY35="","",BW34+1)</f>
        <v>16</v>
      </c>
      <c r="BX35" s="568"/>
      <c r="BY35" s="569" t="str">
        <f>IF('各会計、関係団体の財政状況及び健全化判断比率'!B69="","",'各会計、関係団体の財政状況及び健全化判断比率'!B69)</f>
        <v>津山広域事務組合　ふるさと振興事業特別会計</v>
      </c>
      <c r="BZ35" s="569"/>
      <c r="CA35" s="569"/>
      <c r="CB35" s="569"/>
      <c r="CC35" s="569"/>
      <c r="CD35" s="569"/>
      <c r="CE35" s="569"/>
      <c r="CF35" s="569"/>
      <c r="CG35" s="569"/>
      <c r="CH35" s="569"/>
      <c r="CI35" s="569"/>
      <c r="CJ35" s="569"/>
      <c r="CK35" s="569"/>
      <c r="CL35" s="569"/>
      <c r="CM35" s="569"/>
      <c r="CN35" s="167"/>
      <c r="CO35" s="568">
        <f t="shared" ref="CO35:CO43" si="3">IF(CQ35="","",CO34+1)</f>
        <v>26</v>
      </c>
      <c r="CP35" s="568"/>
      <c r="CQ35" s="569" t="str">
        <f>IF('各会計、関係団体の財政状況及び健全化判断比率'!BS8="","",'各会計、関係団体の財政状況及び健全化判断比率'!BS8)</f>
        <v>津山スポーツ振興財団</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f>IF(E36="","",C35+1)</f>
        <v>3</v>
      </c>
      <c r="D36" s="568"/>
      <c r="E36" s="569" t="str">
        <f>IF('各会計、関係団体の財政状況及び健全化判断比率'!B9="","",'各会計、関係団体の財政状況及び健全化判断比率'!B9)</f>
        <v>公共用地取得事業特別会計</v>
      </c>
      <c r="F36" s="569"/>
      <c r="G36" s="569"/>
      <c r="H36" s="569"/>
      <c r="I36" s="569"/>
      <c r="J36" s="569"/>
      <c r="K36" s="569"/>
      <c r="L36" s="569"/>
      <c r="M36" s="569"/>
      <c r="N36" s="569"/>
      <c r="O36" s="569"/>
      <c r="P36" s="569"/>
      <c r="Q36" s="569"/>
      <c r="R36" s="569"/>
      <c r="S36" s="569"/>
      <c r="T36" s="167"/>
      <c r="U36" s="568">
        <f t="shared" ref="U36:U43" si="4">IF(W36="","",U35+1)</f>
        <v>8</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13</v>
      </c>
      <c r="BF36" s="568"/>
      <c r="BG36" s="569" t="str">
        <f>IF('各会計、関係団体の財政状況及び健全化判断比率'!B35="","",'各会計、関係団体の財政状況及び健全化判断比率'!B35)</f>
        <v>下水道事業特別会計</v>
      </c>
      <c r="BH36" s="569"/>
      <c r="BI36" s="569"/>
      <c r="BJ36" s="569"/>
      <c r="BK36" s="569"/>
      <c r="BL36" s="569"/>
      <c r="BM36" s="569"/>
      <c r="BN36" s="569"/>
      <c r="BO36" s="569"/>
      <c r="BP36" s="569"/>
      <c r="BQ36" s="569"/>
      <c r="BR36" s="569"/>
      <c r="BS36" s="569"/>
      <c r="BT36" s="569"/>
      <c r="BU36" s="569"/>
      <c r="BV36" s="167"/>
      <c r="BW36" s="568">
        <f t="shared" si="2"/>
        <v>17</v>
      </c>
      <c r="BX36" s="568"/>
      <c r="BY36" s="569" t="str">
        <f>IF('各会計、関係団体の財政状況及び健全化判断比率'!B70="","",'各会計、関係団体の財政状況及び健全化判断比率'!B70)</f>
        <v>勝田郡老人福祉施設組合　一般会計</v>
      </c>
      <c r="BZ36" s="569"/>
      <c r="CA36" s="569"/>
      <c r="CB36" s="569"/>
      <c r="CC36" s="569"/>
      <c r="CD36" s="569"/>
      <c r="CE36" s="569"/>
      <c r="CF36" s="569"/>
      <c r="CG36" s="569"/>
      <c r="CH36" s="569"/>
      <c r="CI36" s="569"/>
      <c r="CJ36" s="569"/>
      <c r="CK36" s="569"/>
      <c r="CL36" s="569"/>
      <c r="CM36" s="569"/>
      <c r="CN36" s="167"/>
      <c r="CO36" s="568">
        <f t="shared" si="3"/>
        <v>27</v>
      </c>
      <c r="CP36" s="568"/>
      <c r="CQ36" s="569" t="str">
        <f>IF('各会計、関係団体の財政状況及び健全化判断比率'!BS9="","",'各会計、関係団体の財政状況及び健全化判断比率'!BS9)</f>
        <v>津山文化振興財団</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f>IF(E37="","",C36+1)</f>
        <v>4</v>
      </c>
      <c r="D37" s="568"/>
      <c r="E37" s="569" t="str">
        <f>IF('各会計、関係団体の財政状況及び健全化判断比率'!B10="","",'各会計、関係団体の財政状況及び健全化判断比率'!B10)</f>
        <v>奨学金特別会計</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14</v>
      </c>
      <c r="BF37" s="568"/>
      <c r="BG37" s="569" t="str">
        <f>IF('各会計、関係団体の財政状況及び健全化判断比率'!B36="","",'各会計、関係団体の財政状況及び健全化判断比率'!B36)</f>
        <v>農業集落排水事業特別会計</v>
      </c>
      <c r="BH37" s="569"/>
      <c r="BI37" s="569"/>
      <c r="BJ37" s="569"/>
      <c r="BK37" s="569"/>
      <c r="BL37" s="569"/>
      <c r="BM37" s="569"/>
      <c r="BN37" s="569"/>
      <c r="BO37" s="569"/>
      <c r="BP37" s="569"/>
      <c r="BQ37" s="569"/>
      <c r="BR37" s="569"/>
      <c r="BS37" s="569"/>
      <c r="BT37" s="569"/>
      <c r="BU37" s="569"/>
      <c r="BV37" s="167"/>
      <c r="BW37" s="568">
        <f t="shared" si="2"/>
        <v>18</v>
      </c>
      <c r="BX37" s="568"/>
      <c r="BY37" s="569" t="str">
        <f>IF('各会計、関係団体の財政状況及び健全化判断比率'!B71="","",'各会計、関係団体の財政状況及び健全化判断比率'!B71)</f>
        <v>勝田郡老人福祉施設組合　訪問介護事業所会計</v>
      </c>
      <c r="BZ37" s="569"/>
      <c r="CA37" s="569"/>
      <c r="CB37" s="569"/>
      <c r="CC37" s="569"/>
      <c r="CD37" s="569"/>
      <c r="CE37" s="569"/>
      <c r="CF37" s="569"/>
      <c r="CG37" s="569"/>
      <c r="CH37" s="569"/>
      <c r="CI37" s="569"/>
      <c r="CJ37" s="569"/>
      <c r="CK37" s="569"/>
      <c r="CL37" s="569"/>
      <c r="CM37" s="569"/>
      <c r="CN37" s="167"/>
      <c r="CO37" s="568">
        <f t="shared" si="3"/>
        <v>28</v>
      </c>
      <c r="CP37" s="568"/>
      <c r="CQ37" s="569" t="str">
        <f>IF('各会計、関係団体の財政状況及び健全化判断比率'!BS10="","",'各会計、関係団体の財政状況及び健全化判断比率'!BS10)</f>
        <v>津山街づくり（株）</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f t="shared" ref="C38:C43" si="5">IF(E38="","",C37+1)</f>
        <v>5</v>
      </c>
      <c r="D38" s="568"/>
      <c r="E38" s="569" t="str">
        <f>IF('各会計、関係団体の財政状況及び健全化判断比率'!B11="","",'各会計、関係団体の財政状況及び健全化判断比率'!B11)</f>
        <v>土地開発公社清算事業特別会計</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19</v>
      </c>
      <c r="BX38" s="568"/>
      <c r="BY38" s="569" t="str">
        <f>IF('各会計、関係団体の財政状況及び健全化判断比率'!B72="","",'各会計、関係団体の財政状況及び健全化判断比率'!B72)</f>
        <v>久米老人ホーム組合　一般会計</v>
      </c>
      <c r="BZ38" s="569"/>
      <c r="CA38" s="569"/>
      <c r="CB38" s="569"/>
      <c r="CC38" s="569"/>
      <c r="CD38" s="569"/>
      <c r="CE38" s="569"/>
      <c r="CF38" s="569"/>
      <c r="CG38" s="569"/>
      <c r="CH38" s="569"/>
      <c r="CI38" s="569"/>
      <c r="CJ38" s="569"/>
      <c r="CK38" s="569"/>
      <c r="CL38" s="569"/>
      <c r="CM38" s="569"/>
      <c r="CN38" s="167"/>
      <c r="CO38" s="568">
        <f t="shared" si="3"/>
        <v>29</v>
      </c>
      <c r="CP38" s="568"/>
      <c r="CQ38" s="569" t="str">
        <f>IF('各会計、関係団体の財政状況及び健全化判断比率'!BS11="","",'各会計、関係団体の財政状況及び健全化判断比率'!BS11)</f>
        <v>津山地域振興開発（株）</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20</v>
      </c>
      <c r="BX39" s="568"/>
      <c r="BY39" s="569" t="str">
        <f>IF('各会計、関係団体の財政状況及び健全化判断比率'!B73="","",'各会計、関係団体の財政状況及び健全化判断比率'!B73)</f>
        <v>久米老人ホーム組合　指定訪問介護事業特別会計</v>
      </c>
      <c r="BZ39" s="569"/>
      <c r="CA39" s="569"/>
      <c r="CB39" s="569"/>
      <c r="CC39" s="569"/>
      <c r="CD39" s="569"/>
      <c r="CE39" s="569"/>
      <c r="CF39" s="569"/>
      <c r="CG39" s="569"/>
      <c r="CH39" s="569"/>
      <c r="CI39" s="569"/>
      <c r="CJ39" s="569"/>
      <c r="CK39" s="569"/>
      <c r="CL39" s="569"/>
      <c r="CM39" s="569"/>
      <c r="CN39" s="167"/>
      <c r="CO39" s="568">
        <f t="shared" si="3"/>
        <v>30</v>
      </c>
      <c r="CP39" s="568"/>
      <c r="CQ39" s="569" t="str">
        <f>IF('各会計、関係団体の財政状況及び健全化判断比率'!BS12="","",'各会計、関係団体の財政状況及び健全化判断比率'!BS12)</f>
        <v>（株）津山市加茂町ふるさと振興公社</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21</v>
      </c>
      <c r="BX40" s="568"/>
      <c r="BY40" s="569" t="str">
        <f>IF('各会計、関係団体の財政状況及び健全化判断比率'!B74="","",'各会計、関係団体の財政状況及び健全化判断比率'!B74)</f>
        <v>津山圏域資源循環施設組合　一般会計</v>
      </c>
      <c r="BZ40" s="569"/>
      <c r="CA40" s="569"/>
      <c r="CB40" s="569"/>
      <c r="CC40" s="569"/>
      <c r="CD40" s="569"/>
      <c r="CE40" s="569"/>
      <c r="CF40" s="569"/>
      <c r="CG40" s="569"/>
      <c r="CH40" s="569"/>
      <c r="CI40" s="569"/>
      <c r="CJ40" s="569"/>
      <c r="CK40" s="569"/>
      <c r="CL40" s="569"/>
      <c r="CM40" s="569"/>
      <c r="CN40" s="167"/>
      <c r="CO40" s="568">
        <f t="shared" si="3"/>
        <v>31</v>
      </c>
      <c r="CP40" s="568"/>
      <c r="CQ40" s="569" t="str">
        <f>IF('各会計、関係団体の財政状況及び健全化判断比率'!BS13="","",'各会計、関係団体の財政状況及び健全化判断比率'!BS13)</f>
        <v>（有）アグリ久米</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22</v>
      </c>
      <c r="BX41" s="568"/>
      <c r="BY41" s="569" t="str">
        <f>IF('各会計、関係団体の財政状況及び健全化判断比率'!B75="","",'各会計、関係団体の財政状況及び健全化判断比率'!B75)</f>
        <v>津山圏域衛生処理組合　一般会計</v>
      </c>
      <c r="BZ41" s="569"/>
      <c r="CA41" s="569"/>
      <c r="CB41" s="569"/>
      <c r="CC41" s="569"/>
      <c r="CD41" s="569"/>
      <c r="CE41" s="569"/>
      <c r="CF41" s="569"/>
      <c r="CG41" s="569"/>
      <c r="CH41" s="569"/>
      <c r="CI41" s="569"/>
      <c r="CJ41" s="569"/>
      <c r="CK41" s="569"/>
      <c r="CL41" s="569"/>
      <c r="CM41" s="569"/>
      <c r="CN41" s="167"/>
      <c r="CO41" s="568">
        <f t="shared" si="3"/>
        <v>32</v>
      </c>
      <c r="CP41" s="568"/>
      <c r="CQ41" s="569" t="str">
        <f>IF('各会計、関係団体の財政状況及び健全化判断比率'!BS14="","",'各会計、関係団体の財政状況及び健全化判断比率'!BS14)</f>
        <v>（財）あばグリーン公社</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23</v>
      </c>
      <c r="BX42" s="568"/>
      <c r="BY42" s="569" t="str">
        <f>IF('各会計、関係団体の財政状況及び健全化判断比率'!B76="","",'各会計、関係団体の財政状況及び健全化判断比率'!B76)</f>
        <v>津山圏域消防組合　一般会計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24</v>
      </c>
      <c r="BX43" s="568"/>
      <c r="BY43" s="569" t="str">
        <f>IF('各会計、関係団体の財政状況及び健全化判断比率'!B77="","",'各会計、関係団体の財政状況及び健全化判断比率'!B77)</f>
        <v>津山地区農業共済事務組合　農業共済事業会計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54" t="s">
        <v>532</v>
      </c>
      <c r="D34" s="1154"/>
      <c r="E34" s="1155"/>
      <c r="F34" s="32">
        <v>18.25</v>
      </c>
      <c r="G34" s="33">
        <v>18.579999999999998</v>
      </c>
      <c r="H34" s="33">
        <v>15.58</v>
      </c>
      <c r="I34" s="33">
        <v>13.48</v>
      </c>
      <c r="J34" s="34">
        <v>13.18</v>
      </c>
      <c r="K34" s="22"/>
      <c r="L34" s="22"/>
      <c r="M34" s="22"/>
      <c r="N34" s="22"/>
      <c r="O34" s="22"/>
      <c r="P34" s="22"/>
    </row>
    <row r="35" spans="1:16" ht="39" customHeight="1">
      <c r="A35" s="22"/>
      <c r="B35" s="35"/>
      <c r="C35" s="1148" t="s">
        <v>533</v>
      </c>
      <c r="D35" s="1149"/>
      <c r="E35" s="1150"/>
      <c r="F35" s="36">
        <v>5.2</v>
      </c>
      <c r="G35" s="37">
        <v>5.16</v>
      </c>
      <c r="H35" s="37">
        <v>4.96</v>
      </c>
      <c r="I35" s="37">
        <v>8.06</v>
      </c>
      <c r="J35" s="38">
        <v>5.16</v>
      </c>
      <c r="K35" s="22"/>
      <c r="L35" s="22"/>
      <c r="M35" s="22"/>
      <c r="N35" s="22"/>
      <c r="O35" s="22"/>
      <c r="P35" s="22"/>
    </row>
    <row r="36" spans="1:16" ht="39" customHeight="1">
      <c r="A36" s="22"/>
      <c r="B36" s="35"/>
      <c r="C36" s="1148" t="s">
        <v>534</v>
      </c>
      <c r="D36" s="1149"/>
      <c r="E36" s="1150"/>
      <c r="F36" s="36">
        <v>1.58</v>
      </c>
      <c r="G36" s="37">
        <v>0.7</v>
      </c>
      <c r="H36" s="37">
        <v>0.49</v>
      </c>
      <c r="I36" s="37">
        <v>0.01</v>
      </c>
      <c r="J36" s="38">
        <v>1.01</v>
      </c>
      <c r="K36" s="22"/>
      <c r="L36" s="22"/>
      <c r="M36" s="22"/>
      <c r="N36" s="22"/>
      <c r="O36" s="22"/>
      <c r="P36" s="22"/>
    </row>
    <row r="37" spans="1:16" ht="39" customHeight="1">
      <c r="A37" s="22"/>
      <c r="B37" s="35"/>
      <c r="C37" s="1148" t="s">
        <v>535</v>
      </c>
      <c r="D37" s="1149"/>
      <c r="E37" s="1150"/>
      <c r="F37" s="36">
        <v>0.24</v>
      </c>
      <c r="G37" s="37">
        <v>0.26</v>
      </c>
      <c r="H37" s="37">
        <v>0.56000000000000005</v>
      </c>
      <c r="I37" s="37">
        <v>0.79</v>
      </c>
      <c r="J37" s="38">
        <v>0.88</v>
      </c>
      <c r="K37" s="22"/>
      <c r="L37" s="22"/>
      <c r="M37" s="22"/>
      <c r="N37" s="22"/>
      <c r="O37" s="22"/>
      <c r="P37" s="22"/>
    </row>
    <row r="38" spans="1:16" ht="39" customHeight="1">
      <c r="A38" s="22"/>
      <c r="B38" s="35"/>
      <c r="C38" s="1148" t="s">
        <v>536</v>
      </c>
      <c r="D38" s="1149"/>
      <c r="E38" s="1150"/>
      <c r="F38" s="36">
        <v>0.14000000000000001</v>
      </c>
      <c r="G38" s="37">
        <v>0.14000000000000001</v>
      </c>
      <c r="H38" s="37">
        <v>0.15</v>
      </c>
      <c r="I38" s="37">
        <v>0.16</v>
      </c>
      <c r="J38" s="38">
        <v>0.17</v>
      </c>
      <c r="K38" s="22"/>
      <c r="L38" s="22"/>
      <c r="M38" s="22"/>
      <c r="N38" s="22"/>
      <c r="O38" s="22"/>
      <c r="P38" s="22"/>
    </row>
    <row r="39" spans="1:16" ht="39" customHeight="1">
      <c r="A39" s="22"/>
      <c r="B39" s="35"/>
      <c r="C39" s="1148" t="s">
        <v>537</v>
      </c>
      <c r="D39" s="1149"/>
      <c r="E39" s="1150"/>
      <c r="F39" s="36">
        <v>0</v>
      </c>
      <c r="G39" s="37">
        <v>0</v>
      </c>
      <c r="H39" s="37">
        <v>0</v>
      </c>
      <c r="I39" s="37">
        <v>0</v>
      </c>
      <c r="J39" s="38">
        <v>0</v>
      </c>
      <c r="K39" s="22"/>
      <c r="L39" s="22"/>
      <c r="M39" s="22"/>
      <c r="N39" s="22"/>
      <c r="O39" s="22"/>
      <c r="P39" s="22"/>
    </row>
    <row r="40" spans="1:16" ht="39" customHeight="1">
      <c r="A40" s="22"/>
      <c r="B40" s="35"/>
      <c r="C40" s="1148" t="s">
        <v>538</v>
      </c>
      <c r="D40" s="1149"/>
      <c r="E40" s="1150"/>
      <c r="F40" s="36">
        <v>0</v>
      </c>
      <c r="G40" s="37">
        <v>0</v>
      </c>
      <c r="H40" s="37">
        <v>0</v>
      </c>
      <c r="I40" s="37">
        <v>0</v>
      </c>
      <c r="J40" s="38">
        <v>0</v>
      </c>
      <c r="K40" s="22"/>
      <c r="L40" s="22"/>
      <c r="M40" s="22"/>
      <c r="N40" s="22"/>
      <c r="O40" s="22"/>
      <c r="P40" s="22"/>
    </row>
    <row r="41" spans="1:16" ht="39" customHeight="1">
      <c r="A41" s="22"/>
      <c r="B41" s="35"/>
      <c r="C41" s="1148" t="s">
        <v>539</v>
      </c>
      <c r="D41" s="1149"/>
      <c r="E41" s="1150"/>
      <c r="F41" s="36">
        <v>0</v>
      </c>
      <c r="G41" s="37">
        <v>0</v>
      </c>
      <c r="H41" s="37">
        <v>0</v>
      </c>
      <c r="I41" s="37">
        <v>0</v>
      </c>
      <c r="J41" s="38">
        <v>0</v>
      </c>
      <c r="K41" s="22"/>
      <c r="L41" s="22"/>
      <c r="M41" s="22"/>
      <c r="N41" s="22"/>
      <c r="O41" s="22"/>
      <c r="P41" s="22"/>
    </row>
    <row r="42" spans="1:16" ht="39" customHeight="1">
      <c r="A42" s="22"/>
      <c r="B42" s="39"/>
      <c r="C42" s="1148" t="s">
        <v>540</v>
      </c>
      <c r="D42" s="1149"/>
      <c r="E42" s="1150"/>
      <c r="F42" s="36" t="s">
        <v>484</v>
      </c>
      <c r="G42" s="37" t="s">
        <v>484</v>
      </c>
      <c r="H42" s="37" t="s">
        <v>484</v>
      </c>
      <c r="I42" s="37" t="s">
        <v>484</v>
      </c>
      <c r="J42" s="38" t="s">
        <v>484</v>
      </c>
      <c r="K42" s="22"/>
      <c r="L42" s="22"/>
      <c r="M42" s="22"/>
      <c r="N42" s="22"/>
      <c r="O42" s="22"/>
      <c r="P42" s="22"/>
    </row>
    <row r="43" spans="1:16" ht="39" customHeight="1" thickBot="1">
      <c r="A43" s="22"/>
      <c r="B43" s="40"/>
      <c r="C43" s="1151" t="s">
        <v>541</v>
      </c>
      <c r="D43" s="1152"/>
      <c r="E43" s="1153"/>
      <c r="F43" s="41">
        <v>0.13</v>
      </c>
      <c r="G43" s="42">
        <v>0.13</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64" t="s">
        <v>11</v>
      </c>
      <c r="C45" s="1165"/>
      <c r="D45" s="58"/>
      <c r="E45" s="1170" t="s">
        <v>12</v>
      </c>
      <c r="F45" s="1170"/>
      <c r="G45" s="1170"/>
      <c r="H45" s="1170"/>
      <c r="I45" s="1170"/>
      <c r="J45" s="1171"/>
      <c r="K45" s="59">
        <v>5767</v>
      </c>
      <c r="L45" s="60">
        <v>5841</v>
      </c>
      <c r="M45" s="60">
        <v>5886</v>
      </c>
      <c r="N45" s="60">
        <v>5757</v>
      </c>
      <c r="O45" s="61">
        <v>6097</v>
      </c>
      <c r="P45" s="48"/>
      <c r="Q45" s="48"/>
      <c r="R45" s="48"/>
      <c r="S45" s="48"/>
      <c r="T45" s="48"/>
      <c r="U45" s="48"/>
    </row>
    <row r="46" spans="1:21" ht="30.75" customHeight="1">
      <c r="A46" s="48"/>
      <c r="B46" s="1166"/>
      <c r="C46" s="1167"/>
      <c r="D46" s="62"/>
      <c r="E46" s="1158" t="s">
        <v>13</v>
      </c>
      <c r="F46" s="1158"/>
      <c r="G46" s="1158"/>
      <c r="H46" s="1158"/>
      <c r="I46" s="1158"/>
      <c r="J46" s="1159"/>
      <c r="K46" s="63" t="s">
        <v>484</v>
      </c>
      <c r="L46" s="64" t="s">
        <v>484</v>
      </c>
      <c r="M46" s="64" t="s">
        <v>484</v>
      </c>
      <c r="N46" s="64" t="s">
        <v>484</v>
      </c>
      <c r="O46" s="65" t="s">
        <v>484</v>
      </c>
      <c r="P46" s="48"/>
      <c r="Q46" s="48"/>
      <c r="R46" s="48"/>
      <c r="S46" s="48"/>
      <c r="T46" s="48"/>
      <c r="U46" s="48"/>
    </row>
    <row r="47" spans="1:21" ht="30.75" customHeight="1">
      <c r="A47" s="48"/>
      <c r="B47" s="1166"/>
      <c r="C47" s="1167"/>
      <c r="D47" s="62"/>
      <c r="E47" s="1158" t="s">
        <v>14</v>
      </c>
      <c r="F47" s="1158"/>
      <c r="G47" s="1158"/>
      <c r="H47" s="1158"/>
      <c r="I47" s="1158"/>
      <c r="J47" s="1159"/>
      <c r="K47" s="63">
        <v>27</v>
      </c>
      <c r="L47" s="64">
        <v>27</v>
      </c>
      <c r="M47" s="64">
        <v>27</v>
      </c>
      <c r="N47" s="64">
        <v>27</v>
      </c>
      <c r="O47" s="65">
        <v>27</v>
      </c>
      <c r="P47" s="48"/>
      <c r="Q47" s="48"/>
      <c r="R47" s="48"/>
      <c r="S47" s="48"/>
      <c r="T47" s="48"/>
      <c r="U47" s="48"/>
    </row>
    <row r="48" spans="1:21" ht="30.75" customHeight="1">
      <c r="A48" s="48"/>
      <c r="B48" s="1166"/>
      <c r="C48" s="1167"/>
      <c r="D48" s="62"/>
      <c r="E48" s="1158" t="s">
        <v>15</v>
      </c>
      <c r="F48" s="1158"/>
      <c r="G48" s="1158"/>
      <c r="H48" s="1158"/>
      <c r="I48" s="1158"/>
      <c r="J48" s="1159"/>
      <c r="K48" s="63">
        <v>1993</v>
      </c>
      <c r="L48" s="64">
        <v>2197</v>
      </c>
      <c r="M48" s="64">
        <v>1942</v>
      </c>
      <c r="N48" s="64">
        <v>1994</v>
      </c>
      <c r="O48" s="65">
        <v>1825</v>
      </c>
      <c r="P48" s="48"/>
      <c r="Q48" s="48"/>
      <c r="R48" s="48"/>
      <c r="S48" s="48"/>
      <c r="T48" s="48"/>
      <c r="U48" s="48"/>
    </row>
    <row r="49" spans="1:21" ht="30.75" customHeight="1">
      <c r="A49" s="48"/>
      <c r="B49" s="1166"/>
      <c r="C49" s="1167"/>
      <c r="D49" s="62"/>
      <c r="E49" s="1158" t="s">
        <v>16</v>
      </c>
      <c r="F49" s="1158"/>
      <c r="G49" s="1158"/>
      <c r="H49" s="1158"/>
      <c r="I49" s="1158"/>
      <c r="J49" s="1159"/>
      <c r="K49" s="63">
        <v>347</v>
      </c>
      <c r="L49" s="64">
        <v>353</v>
      </c>
      <c r="M49" s="64">
        <v>299</v>
      </c>
      <c r="N49" s="64">
        <v>281</v>
      </c>
      <c r="O49" s="65">
        <v>346</v>
      </c>
      <c r="P49" s="48"/>
      <c r="Q49" s="48"/>
      <c r="R49" s="48"/>
      <c r="S49" s="48"/>
      <c r="T49" s="48"/>
      <c r="U49" s="48"/>
    </row>
    <row r="50" spans="1:21" ht="30.75" customHeight="1">
      <c r="A50" s="48"/>
      <c r="B50" s="1166"/>
      <c r="C50" s="1167"/>
      <c r="D50" s="62"/>
      <c r="E50" s="1158" t="s">
        <v>17</v>
      </c>
      <c r="F50" s="1158"/>
      <c r="G50" s="1158"/>
      <c r="H50" s="1158"/>
      <c r="I50" s="1158"/>
      <c r="J50" s="1159"/>
      <c r="K50" s="63">
        <v>321</v>
      </c>
      <c r="L50" s="64">
        <v>302</v>
      </c>
      <c r="M50" s="64">
        <v>287</v>
      </c>
      <c r="N50" s="64">
        <v>233</v>
      </c>
      <c r="O50" s="65">
        <v>216</v>
      </c>
      <c r="P50" s="48"/>
      <c r="Q50" s="48"/>
      <c r="R50" s="48"/>
      <c r="S50" s="48"/>
      <c r="T50" s="48"/>
      <c r="U50" s="48"/>
    </row>
    <row r="51" spans="1:21" ht="30.75" customHeight="1">
      <c r="A51" s="48"/>
      <c r="B51" s="1168"/>
      <c r="C51" s="1169"/>
      <c r="D51" s="66"/>
      <c r="E51" s="1158" t="s">
        <v>18</v>
      </c>
      <c r="F51" s="1158"/>
      <c r="G51" s="1158"/>
      <c r="H51" s="1158"/>
      <c r="I51" s="1158"/>
      <c r="J51" s="1159"/>
      <c r="K51" s="63" t="s">
        <v>484</v>
      </c>
      <c r="L51" s="64" t="s">
        <v>484</v>
      </c>
      <c r="M51" s="64" t="s">
        <v>484</v>
      </c>
      <c r="N51" s="64" t="s">
        <v>484</v>
      </c>
      <c r="O51" s="65" t="s">
        <v>484</v>
      </c>
      <c r="P51" s="48"/>
      <c r="Q51" s="48"/>
      <c r="R51" s="48"/>
      <c r="S51" s="48"/>
      <c r="T51" s="48"/>
      <c r="U51" s="48"/>
    </row>
    <row r="52" spans="1:21" ht="30.75" customHeight="1">
      <c r="A52" s="48"/>
      <c r="B52" s="1156" t="s">
        <v>19</v>
      </c>
      <c r="C52" s="1157"/>
      <c r="D52" s="66"/>
      <c r="E52" s="1158" t="s">
        <v>20</v>
      </c>
      <c r="F52" s="1158"/>
      <c r="G52" s="1158"/>
      <c r="H52" s="1158"/>
      <c r="I52" s="1158"/>
      <c r="J52" s="1159"/>
      <c r="K52" s="63">
        <v>5402</v>
      </c>
      <c r="L52" s="64">
        <v>5465</v>
      </c>
      <c r="M52" s="64">
        <v>5639</v>
      </c>
      <c r="N52" s="64">
        <v>5772</v>
      </c>
      <c r="O52" s="65">
        <v>5841</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3053</v>
      </c>
      <c r="L53" s="69">
        <v>3255</v>
      </c>
      <c r="M53" s="69">
        <v>2802</v>
      </c>
      <c r="N53" s="69">
        <v>2520</v>
      </c>
      <c r="O53" s="70">
        <v>2670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72" t="s">
        <v>24</v>
      </c>
      <c r="C41" s="1173"/>
      <c r="D41" s="81"/>
      <c r="E41" s="1178" t="s">
        <v>25</v>
      </c>
      <c r="F41" s="1178"/>
      <c r="G41" s="1178"/>
      <c r="H41" s="1179"/>
      <c r="I41" s="82">
        <v>54998</v>
      </c>
      <c r="J41" s="83">
        <v>69510</v>
      </c>
      <c r="K41" s="83">
        <v>73345</v>
      </c>
      <c r="L41" s="83">
        <v>73728</v>
      </c>
      <c r="M41" s="84">
        <v>74072</v>
      </c>
    </row>
    <row r="42" spans="2:13" ht="27.75" customHeight="1">
      <c r="B42" s="1174"/>
      <c r="C42" s="1175"/>
      <c r="D42" s="85"/>
      <c r="E42" s="1180" t="s">
        <v>26</v>
      </c>
      <c r="F42" s="1180"/>
      <c r="G42" s="1180"/>
      <c r="H42" s="1181"/>
      <c r="I42" s="86">
        <v>2617</v>
      </c>
      <c r="J42" s="87">
        <v>2357</v>
      </c>
      <c r="K42" s="87">
        <v>2144</v>
      </c>
      <c r="L42" s="87">
        <v>1969</v>
      </c>
      <c r="M42" s="88">
        <v>1808</v>
      </c>
    </row>
    <row r="43" spans="2:13" ht="27.75" customHeight="1">
      <c r="B43" s="1174"/>
      <c r="C43" s="1175"/>
      <c r="D43" s="85"/>
      <c r="E43" s="1180" t="s">
        <v>27</v>
      </c>
      <c r="F43" s="1180"/>
      <c r="G43" s="1180"/>
      <c r="H43" s="1181"/>
      <c r="I43" s="86">
        <v>32506</v>
      </c>
      <c r="J43" s="87">
        <v>32382</v>
      </c>
      <c r="K43" s="87">
        <v>30920</v>
      </c>
      <c r="L43" s="87">
        <v>30554</v>
      </c>
      <c r="M43" s="88">
        <v>28339</v>
      </c>
    </row>
    <row r="44" spans="2:13" ht="27.75" customHeight="1">
      <c r="B44" s="1174"/>
      <c r="C44" s="1175"/>
      <c r="D44" s="85"/>
      <c r="E44" s="1180" t="s">
        <v>28</v>
      </c>
      <c r="F44" s="1180"/>
      <c r="G44" s="1180"/>
      <c r="H44" s="1181"/>
      <c r="I44" s="86">
        <v>2287</v>
      </c>
      <c r="J44" s="87">
        <v>3074</v>
      </c>
      <c r="K44" s="87">
        <v>5311</v>
      </c>
      <c r="L44" s="87">
        <v>8092</v>
      </c>
      <c r="M44" s="88">
        <v>8248</v>
      </c>
    </row>
    <row r="45" spans="2:13" ht="27.75" customHeight="1">
      <c r="B45" s="1174"/>
      <c r="C45" s="1175"/>
      <c r="D45" s="85"/>
      <c r="E45" s="1180" t="s">
        <v>29</v>
      </c>
      <c r="F45" s="1180"/>
      <c r="G45" s="1180"/>
      <c r="H45" s="1181"/>
      <c r="I45" s="86">
        <v>7898</v>
      </c>
      <c r="J45" s="87">
        <v>7450</v>
      </c>
      <c r="K45" s="87">
        <v>6666</v>
      </c>
      <c r="L45" s="87">
        <v>6123</v>
      </c>
      <c r="M45" s="88">
        <v>6353</v>
      </c>
    </row>
    <row r="46" spans="2:13" ht="27.75" customHeight="1">
      <c r="B46" s="1174"/>
      <c r="C46" s="1175"/>
      <c r="D46" s="89"/>
      <c r="E46" s="1180" t="s">
        <v>30</v>
      </c>
      <c r="F46" s="1180"/>
      <c r="G46" s="1180"/>
      <c r="H46" s="1181"/>
      <c r="I46" s="86">
        <v>6501</v>
      </c>
      <c r="J46" s="87">
        <v>12</v>
      </c>
      <c r="K46" s="87">
        <v>10</v>
      </c>
      <c r="L46" s="87">
        <v>4</v>
      </c>
      <c r="M46" s="88" t="s">
        <v>484</v>
      </c>
    </row>
    <row r="47" spans="2:13" ht="27.75" customHeight="1">
      <c r="B47" s="1174"/>
      <c r="C47" s="1175"/>
      <c r="D47" s="90"/>
      <c r="E47" s="1182" t="s">
        <v>31</v>
      </c>
      <c r="F47" s="1183"/>
      <c r="G47" s="1183"/>
      <c r="H47" s="1184"/>
      <c r="I47" s="86" t="s">
        <v>484</v>
      </c>
      <c r="J47" s="87" t="s">
        <v>484</v>
      </c>
      <c r="K47" s="87" t="s">
        <v>484</v>
      </c>
      <c r="L47" s="87" t="s">
        <v>484</v>
      </c>
      <c r="M47" s="88" t="s">
        <v>484</v>
      </c>
    </row>
    <row r="48" spans="2:13" ht="27.75" customHeight="1">
      <c r="B48" s="1174"/>
      <c r="C48" s="1175"/>
      <c r="D48" s="85"/>
      <c r="E48" s="1180" t="s">
        <v>32</v>
      </c>
      <c r="F48" s="1180"/>
      <c r="G48" s="1180"/>
      <c r="H48" s="1181"/>
      <c r="I48" s="86" t="s">
        <v>484</v>
      </c>
      <c r="J48" s="87" t="s">
        <v>484</v>
      </c>
      <c r="K48" s="87" t="s">
        <v>484</v>
      </c>
      <c r="L48" s="87" t="s">
        <v>484</v>
      </c>
      <c r="M48" s="88" t="s">
        <v>484</v>
      </c>
    </row>
    <row r="49" spans="2:13" ht="27.75" customHeight="1">
      <c r="B49" s="1176"/>
      <c r="C49" s="1177"/>
      <c r="D49" s="85"/>
      <c r="E49" s="1180" t="s">
        <v>33</v>
      </c>
      <c r="F49" s="1180"/>
      <c r="G49" s="1180"/>
      <c r="H49" s="1181"/>
      <c r="I49" s="86" t="s">
        <v>484</v>
      </c>
      <c r="J49" s="87" t="s">
        <v>484</v>
      </c>
      <c r="K49" s="87" t="s">
        <v>484</v>
      </c>
      <c r="L49" s="87" t="s">
        <v>484</v>
      </c>
      <c r="M49" s="88" t="s">
        <v>484</v>
      </c>
    </row>
    <row r="50" spans="2:13" ht="27.75" customHeight="1">
      <c r="B50" s="1185" t="s">
        <v>34</v>
      </c>
      <c r="C50" s="1186"/>
      <c r="D50" s="91"/>
      <c r="E50" s="1180" t="s">
        <v>35</v>
      </c>
      <c r="F50" s="1180"/>
      <c r="G50" s="1180"/>
      <c r="H50" s="1181"/>
      <c r="I50" s="86">
        <v>5706</v>
      </c>
      <c r="J50" s="87">
        <v>7990</v>
      </c>
      <c r="K50" s="87">
        <v>8717</v>
      </c>
      <c r="L50" s="87">
        <v>8726</v>
      </c>
      <c r="M50" s="88">
        <v>10000</v>
      </c>
    </row>
    <row r="51" spans="2:13" ht="27.75" customHeight="1">
      <c r="B51" s="1174"/>
      <c r="C51" s="1175"/>
      <c r="D51" s="85"/>
      <c r="E51" s="1180" t="s">
        <v>36</v>
      </c>
      <c r="F51" s="1180"/>
      <c r="G51" s="1180"/>
      <c r="H51" s="1181"/>
      <c r="I51" s="86">
        <v>10244</v>
      </c>
      <c r="J51" s="87">
        <v>10251</v>
      </c>
      <c r="K51" s="87">
        <v>10898</v>
      </c>
      <c r="L51" s="87">
        <v>11335</v>
      </c>
      <c r="M51" s="88">
        <v>11459</v>
      </c>
    </row>
    <row r="52" spans="2:13" ht="27.75" customHeight="1">
      <c r="B52" s="1176"/>
      <c r="C52" s="1177"/>
      <c r="D52" s="85"/>
      <c r="E52" s="1180" t="s">
        <v>37</v>
      </c>
      <c r="F52" s="1180"/>
      <c r="G52" s="1180"/>
      <c r="H52" s="1181"/>
      <c r="I52" s="86">
        <v>60413</v>
      </c>
      <c r="J52" s="87">
        <v>63590</v>
      </c>
      <c r="K52" s="87">
        <v>65638</v>
      </c>
      <c r="L52" s="87">
        <v>64629</v>
      </c>
      <c r="M52" s="88">
        <v>66533</v>
      </c>
    </row>
    <row r="53" spans="2:13" ht="27.75" customHeight="1" thickBot="1">
      <c r="B53" s="1187" t="s">
        <v>21</v>
      </c>
      <c r="C53" s="1188"/>
      <c r="D53" s="92"/>
      <c r="E53" s="1189" t="s">
        <v>38</v>
      </c>
      <c r="F53" s="1189"/>
      <c r="G53" s="1189"/>
      <c r="H53" s="1190"/>
      <c r="I53" s="93">
        <v>30442</v>
      </c>
      <c r="J53" s="94">
        <v>32954</v>
      </c>
      <c r="K53" s="94">
        <v>33141</v>
      </c>
      <c r="L53" s="94">
        <v>35780</v>
      </c>
      <c r="M53" s="95">
        <v>30828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64054</v>
      </c>
      <c r="E3" s="118"/>
      <c r="F3" s="119">
        <v>43493</v>
      </c>
      <c r="G3" s="120"/>
      <c r="H3" s="121"/>
    </row>
    <row r="4" spans="1:8">
      <c r="A4" s="122"/>
      <c r="B4" s="123"/>
      <c r="C4" s="124"/>
      <c r="D4" s="125">
        <v>36868</v>
      </c>
      <c r="E4" s="126"/>
      <c r="F4" s="127">
        <v>23254</v>
      </c>
      <c r="G4" s="128"/>
      <c r="H4" s="129"/>
    </row>
    <row r="5" spans="1:8">
      <c r="A5" s="110" t="s">
        <v>517</v>
      </c>
      <c r="B5" s="115"/>
      <c r="C5" s="116"/>
      <c r="D5" s="117">
        <v>88846</v>
      </c>
      <c r="E5" s="118"/>
      <c r="F5" s="119">
        <v>50840</v>
      </c>
      <c r="G5" s="120"/>
      <c r="H5" s="121"/>
    </row>
    <row r="6" spans="1:8">
      <c r="A6" s="122"/>
      <c r="B6" s="123"/>
      <c r="C6" s="124"/>
      <c r="D6" s="125">
        <v>53261</v>
      </c>
      <c r="E6" s="126"/>
      <c r="F6" s="127">
        <v>25367</v>
      </c>
      <c r="G6" s="128"/>
      <c r="H6" s="129"/>
    </row>
    <row r="7" spans="1:8">
      <c r="A7" s="110" t="s">
        <v>518</v>
      </c>
      <c r="B7" s="115"/>
      <c r="C7" s="116"/>
      <c r="D7" s="117">
        <v>102428</v>
      </c>
      <c r="E7" s="118"/>
      <c r="F7" s="119">
        <v>53605</v>
      </c>
      <c r="G7" s="120"/>
      <c r="H7" s="121"/>
    </row>
    <row r="8" spans="1:8">
      <c r="A8" s="122"/>
      <c r="B8" s="123"/>
      <c r="C8" s="124"/>
      <c r="D8" s="125">
        <v>49749</v>
      </c>
      <c r="E8" s="126"/>
      <c r="F8" s="127">
        <v>28343</v>
      </c>
      <c r="G8" s="128"/>
      <c r="H8" s="129"/>
    </row>
    <row r="9" spans="1:8">
      <c r="A9" s="110" t="s">
        <v>519</v>
      </c>
      <c r="B9" s="115"/>
      <c r="C9" s="116"/>
      <c r="D9" s="117">
        <v>55714</v>
      </c>
      <c r="E9" s="118"/>
      <c r="F9" s="119">
        <v>58051</v>
      </c>
      <c r="G9" s="120"/>
      <c r="H9" s="121"/>
    </row>
    <row r="10" spans="1:8">
      <c r="A10" s="122"/>
      <c r="B10" s="123"/>
      <c r="C10" s="124"/>
      <c r="D10" s="125">
        <v>33108</v>
      </c>
      <c r="E10" s="126"/>
      <c r="F10" s="127">
        <v>32143</v>
      </c>
      <c r="G10" s="128"/>
      <c r="H10" s="129"/>
    </row>
    <row r="11" spans="1:8">
      <c r="A11" s="110" t="s">
        <v>520</v>
      </c>
      <c r="B11" s="115"/>
      <c r="C11" s="116"/>
      <c r="D11" s="117">
        <v>71239</v>
      </c>
      <c r="E11" s="118"/>
      <c r="F11" s="119">
        <v>65942</v>
      </c>
      <c r="G11" s="120"/>
      <c r="H11" s="121"/>
    </row>
    <row r="12" spans="1:8">
      <c r="A12" s="122"/>
      <c r="B12" s="123"/>
      <c r="C12" s="130"/>
      <c r="D12" s="125">
        <v>50314</v>
      </c>
      <c r="E12" s="126"/>
      <c r="F12" s="127">
        <v>32778</v>
      </c>
      <c r="G12" s="128"/>
      <c r="H12" s="129"/>
    </row>
    <row r="13" spans="1:8">
      <c r="A13" s="110"/>
      <c r="B13" s="115"/>
      <c r="C13" s="131"/>
      <c r="D13" s="132">
        <v>76456</v>
      </c>
      <c r="E13" s="133"/>
      <c r="F13" s="134">
        <v>54386</v>
      </c>
      <c r="G13" s="135"/>
      <c r="H13" s="121"/>
    </row>
    <row r="14" spans="1:8">
      <c r="A14" s="122"/>
      <c r="B14" s="123"/>
      <c r="C14" s="124"/>
      <c r="D14" s="125">
        <v>44660</v>
      </c>
      <c r="E14" s="126"/>
      <c r="F14" s="127">
        <v>28377</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5.21</v>
      </c>
      <c r="C19" s="136">
        <f>ROUND(VALUE(SUBSTITUTE(実質収支比率等に係る経年分析!G$48,"▲","-")),2)</f>
        <v>5.16</v>
      </c>
      <c r="D19" s="136">
        <f>ROUND(VALUE(SUBSTITUTE(実質収支比率等に係る経年分析!H$48,"▲","-")),2)</f>
        <v>4.97</v>
      </c>
      <c r="E19" s="136">
        <f>ROUND(VALUE(SUBSTITUTE(実質収支比率等に係る経年分析!I$48,"▲","-")),2)</f>
        <v>8.07</v>
      </c>
      <c r="F19" s="136">
        <f>ROUND(VALUE(SUBSTITUTE(実質収支比率等に係る経年分析!J$48,"▲","-")),2)</f>
        <v>5.16</v>
      </c>
    </row>
    <row r="20" spans="1:11">
      <c r="A20" s="136" t="s">
        <v>43</v>
      </c>
      <c r="B20" s="136">
        <f>ROUND(VALUE(SUBSTITUTE(実質収支比率等に係る経年分析!F$47,"▲","-")),2)</f>
        <v>6.97</v>
      </c>
      <c r="C20" s="136">
        <f>ROUND(VALUE(SUBSTITUTE(実質収支比率等に係る経年分析!G$47,"▲","-")),2)</f>
        <v>14.11</v>
      </c>
      <c r="D20" s="136">
        <f>ROUND(VALUE(SUBSTITUTE(実質収支比率等に係る経年分析!H$47,"▲","-")),2)</f>
        <v>18.05</v>
      </c>
      <c r="E20" s="136">
        <f>ROUND(VALUE(SUBSTITUTE(実質収支比率等に係る経年分析!I$47,"▲","-")),2)</f>
        <v>17.600000000000001</v>
      </c>
      <c r="F20" s="136">
        <f>ROUND(VALUE(SUBSTITUTE(実質収支比率等に係る経年分析!J$47,"▲","-")),2)</f>
        <v>18.23</v>
      </c>
    </row>
    <row r="21" spans="1:11">
      <c r="A21" s="136" t="s">
        <v>44</v>
      </c>
      <c r="B21" s="136">
        <f>IF(ISNUMBER(VALUE(SUBSTITUTE(実質収支比率等に係る経年分析!F$49,"▲","-"))),ROUND(VALUE(SUBSTITUTE(実質収支比率等に係る経年分析!F$49,"▲","-")),2),NA())</f>
        <v>-6.92</v>
      </c>
      <c r="C21" s="136">
        <f>IF(ISNUMBER(VALUE(SUBSTITUTE(実質収支比率等に係る経年分析!G$49,"▲","-"))),ROUND(VALUE(SUBSTITUTE(実質収支比率等に係る経年分析!G$49,"▲","-")),2),NA())</f>
        <v>3.78</v>
      </c>
      <c r="D21" s="136">
        <f>IF(ISNUMBER(VALUE(SUBSTITUTE(実質収支比率等に係る経年分析!H$49,"▲","-"))),ROUND(VALUE(SUBSTITUTE(実質収支比率等に係る経年分析!H$49,"▲","-")),2),NA())</f>
        <v>0</v>
      </c>
      <c r="E21" s="136">
        <f>IF(ISNUMBER(VALUE(SUBSTITUTE(実質収支比率等に係る経年分析!I$49,"▲","-"))),ROUND(VALUE(SUBSTITUTE(実質収支比率等に係る経年分析!I$49,"▲","-")),2),NA())</f>
        <v>-0.46</v>
      </c>
      <c r="F21" s="136">
        <f>IF(ISNUMBER(VALUE(SUBSTITUTE(実質収支比率等に係る経年分析!J$49,"▲","-"))),ROUND(VALUE(SUBSTITUTE(実質収支比率等に係る経年分析!J$49,"▲","-")),2),NA())</f>
        <v>-6.28</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0.13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c r="A32" s="137" t="str">
        <f>IF(連結実質赤字比率に係る赤字・黒字の構成分析!C$38="",NA(),連結実質赤字比率に係る赤字・黒字の構成分析!C$38)</f>
        <v>津山市工業用水道事業会計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0.14000000000000001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0.15</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0.17</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0.56000000000000005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0.79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0.88</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1.58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8.06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5.16</v>
      </c>
    </row>
    <row r="36" spans="1:16">
      <c r="A36" s="137" t="str">
        <f>IF(連結実質赤字比率に係る赤字・黒字の構成分析!C$34="",NA(),連結実質赤字比率に係る赤字・黒字の構成分析!C$34)</f>
        <v>津山市水道事業会計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18.25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18.579999999999998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15.58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13.18</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5402</v>
      </c>
      <c r="E42" s="138"/>
      <c r="F42" s="138"/>
      <c r="G42" s="138">
        <f>'実質公債費比率（分子）の構造'!L$52</f>
        <v>5465</v>
      </c>
      <c r="H42" s="138"/>
      <c r="I42" s="138"/>
      <c r="J42" s="138">
        <f>'実質公債費比率（分子）の構造'!M$52</f>
        <v>5639</v>
      </c>
      <c r="K42" s="138"/>
      <c r="L42" s="138"/>
      <c r="M42" s="138">
        <f>'実質公債費比率（分子）の構造'!N$52</f>
        <v>5772</v>
      </c>
      <c r="N42" s="138"/>
      <c r="O42" s="138"/>
      <c r="P42" s="138">
        <f>'実質公債費比率（分子）の構造'!O$52</f>
        <v>5841</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321</v>
      </c>
      <c r="C44" s="138"/>
      <c r="D44" s="138"/>
      <c r="E44" s="138">
        <f>'実質公債費比率（分子）の構造'!L$50</f>
        <v>302</v>
      </c>
      <c r="F44" s="138"/>
      <c r="G44" s="138"/>
      <c r="H44" s="138">
        <f>'実質公債費比率（分子）の構造'!M$50</f>
        <v>287</v>
      </c>
      <c r="I44" s="138"/>
      <c r="J44" s="138"/>
      <c r="K44" s="138">
        <f>'実質公債費比率（分子）の構造'!N$50</f>
        <v>233</v>
      </c>
      <c r="L44" s="138"/>
      <c r="M44" s="138"/>
      <c r="N44" s="138">
        <f>'実質公債費比率（分子）の構造'!O$50</f>
        <v>216</v>
      </c>
      <c r="O44" s="138"/>
      <c r="P44" s="138"/>
    </row>
    <row r="45" spans="1:16">
      <c r="A45" s="138" t="s">
        <v>54</v>
      </c>
      <c r="B45" s="138">
        <f>'実質公債費比率（分子）の構造'!K$49</f>
        <v>347</v>
      </c>
      <c r="C45" s="138"/>
      <c r="D45" s="138"/>
      <c r="E45" s="138">
        <f>'実質公債費比率（分子）の構造'!L$49</f>
        <v>353</v>
      </c>
      <c r="F45" s="138"/>
      <c r="G45" s="138"/>
      <c r="H45" s="138">
        <f>'実質公債費比率（分子）の構造'!M$49</f>
        <v>299</v>
      </c>
      <c r="I45" s="138"/>
      <c r="J45" s="138"/>
      <c r="K45" s="138">
        <f>'実質公債費比率（分子）の構造'!N$49</f>
        <v>281</v>
      </c>
      <c r="L45" s="138"/>
      <c r="M45" s="138"/>
      <c r="N45" s="138">
        <f>'実質公債費比率（分子）の構造'!O$49</f>
        <v>346</v>
      </c>
      <c r="O45" s="138"/>
      <c r="P45" s="138"/>
    </row>
    <row r="46" spans="1:16">
      <c r="A46" s="138" t="s">
        <v>55</v>
      </c>
      <c r="B46" s="138">
        <f>'実質公債費比率（分子）の構造'!K$48</f>
        <v>1993</v>
      </c>
      <c r="C46" s="138"/>
      <c r="D46" s="138"/>
      <c r="E46" s="138">
        <f>'実質公債費比率（分子）の構造'!L$48</f>
        <v>2197</v>
      </c>
      <c r="F46" s="138"/>
      <c r="G46" s="138"/>
      <c r="H46" s="138">
        <f>'実質公債費比率（分子）の構造'!M$48</f>
        <v>1942</v>
      </c>
      <c r="I46" s="138"/>
      <c r="J46" s="138"/>
      <c r="K46" s="138">
        <f>'実質公債費比率（分子）の構造'!N$48</f>
        <v>1994</v>
      </c>
      <c r="L46" s="138"/>
      <c r="M46" s="138"/>
      <c r="N46" s="138">
        <f>'実質公債費比率（分子）の構造'!O$48</f>
        <v>1825</v>
      </c>
      <c r="O46" s="138"/>
      <c r="P46" s="138"/>
    </row>
    <row r="47" spans="1:16">
      <c r="A47" s="138" t="s">
        <v>56</v>
      </c>
      <c r="B47" s="138">
        <f>'実質公債費比率（分子）の構造'!K$47</f>
        <v>27</v>
      </c>
      <c r="C47" s="138"/>
      <c r="D47" s="138"/>
      <c r="E47" s="138">
        <f>'実質公債費比率（分子）の構造'!L$47</f>
        <v>27</v>
      </c>
      <c r="F47" s="138"/>
      <c r="G47" s="138"/>
      <c r="H47" s="138">
        <f>'実質公債費比率（分子）の構造'!M$47</f>
        <v>27</v>
      </c>
      <c r="I47" s="138"/>
      <c r="J47" s="138"/>
      <c r="K47" s="138">
        <f>'実質公債費比率（分子）の構造'!N$47</f>
        <v>27</v>
      </c>
      <c r="L47" s="138"/>
      <c r="M47" s="138"/>
      <c r="N47" s="138">
        <f>'実質公債費比率（分子）の構造'!O$47</f>
        <v>27</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5767</v>
      </c>
      <c r="C49" s="138"/>
      <c r="D49" s="138"/>
      <c r="E49" s="138">
        <f>'実質公債費比率（分子）の構造'!L$45</f>
        <v>5841</v>
      </c>
      <c r="F49" s="138"/>
      <c r="G49" s="138"/>
      <c r="H49" s="138">
        <f>'実質公債費比率（分子）の構造'!M$45</f>
        <v>5886</v>
      </c>
      <c r="I49" s="138"/>
      <c r="J49" s="138"/>
      <c r="K49" s="138">
        <f>'実質公債費比率（分子）の構造'!N$45</f>
        <v>5757</v>
      </c>
      <c r="L49" s="138"/>
      <c r="M49" s="138"/>
      <c r="N49" s="138">
        <f>'実質公債費比率（分子）の構造'!O$45</f>
        <v>6097</v>
      </c>
      <c r="O49" s="138"/>
      <c r="P49" s="138"/>
    </row>
    <row r="50" spans="1:16">
      <c r="A50" s="138" t="s">
        <v>59</v>
      </c>
      <c r="B50" s="138" t="e">
        <f>NA()</f>
        <v>#N/A</v>
      </c>
      <c r="C50" s="138">
        <f>IF(ISNUMBER('実質公債費比率（分子）の構造'!K$53),'実質公債費比率（分子）の構造'!K$53,NA())</f>
        <v>3053</v>
      </c>
      <c r="D50" s="138" t="e">
        <f>NA()</f>
        <v>#N/A</v>
      </c>
      <c r="E50" s="138" t="e">
        <f>NA()</f>
        <v>#N/A</v>
      </c>
      <c r="F50" s="138">
        <f>IF(ISNUMBER('実質公債費比率（分子）の構造'!L$53),'実質公債費比率（分子）の構造'!L$53,NA())</f>
        <v>3255</v>
      </c>
      <c r="G50" s="138" t="e">
        <f>NA()</f>
        <v>#N/A</v>
      </c>
      <c r="H50" s="138" t="e">
        <f>NA()</f>
        <v>#N/A</v>
      </c>
      <c r="I50" s="138">
        <f>IF(ISNUMBER('実質公債費比率（分子）の構造'!M$53),'実質公債費比率（分子）の構造'!M$53,NA())</f>
        <v>2802</v>
      </c>
      <c r="J50" s="138" t="e">
        <f>NA()</f>
        <v>#N/A</v>
      </c>
      <c r="K50" s="138" t="e">
        <f>NA()</f>
        <v>#N/A</v>
      </c>
      <c r="L50" s="138">
        <f>IF(ISNUMBER('実質公債費比率（分子）の構造'!N$53),'実質公債費比率（分子）の構造'!N$53,NA())</f>
        <v>2520</v>
      </c>
      <c r="M50" s="138" t="e">
        <f>NA()</f>
        <v>#N/A</v>
      </c>
      <c r="N50" s="138" t="e">
        <f>NA()</f>
        <v>#N/A</v>
      </c>
      <c r="O50" s="138">
        <f>IF(ISNUMBER('実質公債費比率（分子）の構造'!O$53),'実質公債費比率（分子）の構造'!O$53,NA())</f>
        <v>2670</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60413</v>
      </c>
      <c r="E56" s="137"/>
      <c r="F56" s="137"/>
      <c r="G56" s="137">
        <f>'将来負担比率（分子）の構造'!J$52</f>
        <v>63590</v>
      </c>
      <c r="H56" s="137"/>
      <c r="I56" s="137"/>
      <c r="J56" s="137">
        <f>'将来負担比率（分子）の構造'!K$52</f>
        <v>65638</v>
      </c>
      <c r="K56" s="137"/>
      <c r="L56" s="137"/>
      <c r="M56" s="137">
        <f>'将来負担比率（分子）の構造'!L$52</f>
        <v>64629</v>
      </c>
      <c r="N56" s="137"/>
      <c r="O56" s="137"/>
      <c r="P56" s="137">
        <f>'将来負担比率（分子）の構造'!M$52</f>
        <v>66533</v>
      </c>
    </row>
    <row r="57" spans="1:16">
      <c r="A57" s="137" t="s">
        <v>36</v>
      </c>
      <c r="B57" s="137"/>
      <c r="C57" s="137"/>
      <c r="D57" s="137">
        <f>'将来負担比率（分子）の構造'!I$51</f>
        <v>10244</v>
      </c>
      <c r="E57" s="137"/>
      <c r="F57" s="137"/>
      <c r="G57" s="137">
        <f>'将来負担比率（分子）の構造'!J$51</f>
        <v>10251</v>
      </c>
      <c r="H57" s="137"/>
      <c r="I57" s="137"/>
      <c r="J57" s="137">
        <f>'将来負担比率（分子）の構造'!K$51</f>
        <v>10898</v>
      </c>
      <c r="K57" s="137"/>
      <c r="L57" s="137"/>
      <c r="M57" s="137">
        <f>'将来負担比率（分子）の構造'!L$51</f>
        <v>11335</v>
      </c>
      <c r="N57" s="137"/>
      <c r="O57" s="137"/>
      <c r="P57" s="137">
        <f>'将来負担比率（分子）の構造'!M$51</f>
        <v>11459</v>
      </c>
    </row>
    <row r="58" spans="1:16">
      <c r="A58" s="137" t="s">
        <v>35</v>
      </c>
      <c r="B58" s="137"/>
      <c r="C58" s="137"/>
      <c r="D58" s="137">
        <f>'将来負担比率（分子）の構造'!I$50</f>
        <v>5706</v>
      </c>
      <c r="E58" s="137"/>
      <c r="F58" s="137"/>
      <c r="G58" s="137">
        <f>'将来負担比率（分子）の構造'!J$50</f>
        <v>7990</v>
      </c>
      <c r="H58" s="137"/>
      <c r="I58" s="137"/>
      <c r="J58" s="137">
        <f>'将来負担比率（分子）の構造'!K$50</f>
        <v>8717</v>
      </c>
      <c r="K58" s="137"/>
      <c r="L58" s="137"/>
      <c r="M58" s="137">
        <f>'将来負担比率（分子）の構造'!L$50</f>
        <v>8726</v>
      </c>
      <c r="N58" s="137"/>
      <c r="O58" s="137"/>
      <c r="P58" s="137">
        <f>'将来負担比率（分子）の構造'!M$50</f>
        <v>10000</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6501</v>
      </c>
      <c r="C61" s="137"/>
      <c r="D61" s="137"/>
      <c r="E61" s="137">
        <f>'将来負担比率（分子）の構造'!J$46</f>
        <v>12</v>
      </c>
      <c r="F61" s="137"/>
      <c r="G61" s="137"/>
      <c r="H61" s="137">
        <f>'将来負担比率（分子）の構造'!K$46</f>
        <v>10</v>
      </c>
      <c r="I61" s="137"/>
      <c r="J61" s="137"/>
      <c r="K61" s="137">
        <f>'将来負担比率（分子）の構造'!L$46</f>
        <v>4</v>
      </c>
      <c r="L61" s="137"/>
      <c r="M61" s="137"/>
      <c r="N61" s="137" t="str">
        <f>'将来負担比率（分子）の構造'!M$46</f>
        <v>-</v>
      </c>
      <c r="O61" s="137"/>
      <c r="P61" s="137"/>
    </row>
    <row r="62" spans="1:16">
      <c r="A62" s="137" t="s">
        <v>29</v>
      </c>
      <c r="B62" s="137">
        <f>'将来負担比率（分子）の構造'!I$45</f>
        <v>7898</v>
      </c>
      <c r="C62" s="137"/>
      <c r="D62" s="137"/>
      <c r="E62" s="137">
        <f>'将来負担比率（分子）の構造'!J$45</f>
        <v>7450</v>
      </c>
      <c r="F62" s="137"/>
      <c r="G62" s="137"/>
      <c r="H62" s="137">
        <f>'将来負担比率（分子）の構造'!K$45</f>
        <v>6666</v>
      </c>
      <c r="I62" s="137"/>
      <c r="J62" s="137"/>
      <c r="K62" s="137">
        <f>'将来負担比率（分子）の構造'!L$45</f>
        <v>6123</v>
      </c>
      <c r="L62" s="137"/>
      <c r="M62" s="137"/>
      <c r="N62" s="137">
        <f>'将来負担比率（分子）の構造'!M$45</f>
        <v>6353</v>
      </c>
      <c r="O62" s="137"/>
      <c r="P62" s="137"/>
    </row>
    <row r="63" spans="1:16">
      <c r="A63" s="137" t="s">
        <v>28</v>
      </c>
      <c r="B63" s="137">
        <f>'将来負担比率（分子）の構造'!I$44</f>
        <v>2287</v>
      </c>
      <c r="C63" s="137"/>
      <c r="D63" s="137"/>
      <c r="E63" s="137">
        <f>'将来負担比率（分子）の構造'!J$44</f>
        <v>3074</v>
      </c>
      <c r="F63" s="137"/>
      <c r="G63" s="137"/>
      <c r="H63" s="137">
        <f>'将来負担比率（分子）の構造'!K$44</f>
        <v>5311</v>
      </c>
      <c r="I63" s="137"/>
      <c r="J63" s="137"/>
      <c r="K63" s="137">
        <f>'将来負担比率（分子）の構造'!L$44</f>
        <v>8092</v>
      </c>
      <c r="L63" s="137"/>
      <c r="M63" s="137"/>
      <c r="N63" s="137">
        <f>'将来負担比率（分子）の構造'!M$44</f>
        <v>8248</v>
      </c>
      <c r="O63" s="137"/>
      <c r="P63" s="137"/>
    </row>
    <row r="64" spans="1:16">
      <c r="A64" s="137" t="s">
        <v>27</v>
      </c>
      <c r="B64" s="137">
        <f>'将来負担比率（分子）の構造'!I$43</f>
        <v>32506</v>
      </c>
      <c r="C64" s="137"/>
      <c r="D64" s="137"/>
      <c r="E64" s="137">
        <f>'将来負担比率（分子）の構造'!J$43</f>
        <v>32382</v>
      </c>
      <c r="F64" s="137"/>
      <c r="G64" s="137"/>
      <c r="H64" s="137">
        <f>'将来負担比率（分子）の構造'!K$43</f>
        <v>30920</v>
      </c>
      <c r="I64" s="137"/>
      <c r="J64" s="137"/>
      <c r="K64" s="137">
        <f>'将来負担比率（分子）の構造'!L$43</f>
        <v>30554</v>
      </c>
      <c r="L64" s="137"/>
      <c r="M64" s="137"/>
      <c r="N64" s="137">
        <f>'将来負担比率（分子）の構造'!M$43</f>
        <v>28339</v>
      </c>
      <c r="O64" s="137"/>
      <c r="P64" s="137"/>
    </row>
    <row r="65" spans="1:16">
      <c r="A65" s="137" t="s">
        <v>26</v>
      </c>
      <c r="B65" s="137">
        <f>'将来負担比率（分子）の構造'!I$42</f>
        <v>2617</v>
      </c>
      <c r="C65" s="137"/>
      <c r="D65" s="137"/>
      <c r="E65" s="137">
        <f>'将来負担比率（分子）の構造'!J$42</f>
        <v>2357</v>
      </c>
      <c r="F65" s="137"/>
      <c r="G65" s="137"/>
      <c r="H65" s="137">
        <f>'将来負担比率（分子）の構造'!K$42</f>
        <v>2144</v>
      </c>
      <c r="I65" s="137"/>
      <c r="J65" s="137"/>
      <c r="K65" s="137">
        <f>'将来負担比率（分子）の構造'!L$42</f>
        <v>1969</v>
      </c>
      <c r="L65" s="137"/>
      <c r="M65" s="137"/>
      <c r="N65" s="137">
        <f>'将来負担比率（分子）の構造'!M$42</f>
        <v>1808</v>
      </c>
      <c r="O65" s="137"/>
      <c r="P65" s="137"/>
    </row>
    <row r="66" spans="1:16">
      <c r="A66" s="137" t="s">
        <v>25</v>
      </c>
      <c r="B66" s="137">
        <f>'将来負担比率（分子）の構造'!I$41</f>
        <v>54998</v>
      </c>
      <c r="C66" s="137"/>
      <c r="D66" s="137"/>
      <c r="E66" s="137">
        <f>'将来負担比率（分子）の構造'!J$41</f>
        <v>69510</v>
      </c>
      <c r="F66" s="137"/>
      <c r="G66" s="137"/>
      <c r="H66" s="137">
        <f>'将来負担比率（分子）の構造'!K$41</f>
        <v>73345</v>
      </c>
      <c r="I66" s="137"/>
      <c r="J66" s="137"/>
      <c r="K66" s="137">
        <f>'将来負担比率（分子）の構造'!L$41</f>
        <v>73728</v>
      </c>
      <c r="L66" s="137"/>
      <c r="M66" s="137"/>
      <c r="N66" s="137">
        <f>'将来負担比率（分子）の構造'!M$41</f>
        <v>74072</v>
      </c>
      <c r="O66" s="137"/>
      <c r="P66" s="137"/>
    </row>
    <row r="67" spans="1:16">
      <c r="A67" s="137" t="s">
        <v>63</v>
      </c>
      <c r="B67" s="137" t="e">
        <f>NA()</f>
        <v>#N/A</v>
      </c>
      <c r="C67" s="137">
        <f>IF(ISNUMBER('将来負担比率（分子）の構造'!I$53), IF('将来負担比率（分子）の構造'!I$53 &lt; 0, 0, '将来負担比率（分子）の構造'!I$53), NA())</f>
        <v>30442</v>
      </c>
      <c r="D67" s="137" t="e">
        <f>NA()</f>
        <v>#N/A</v>
      </c>
      <c r="E67" s="137" t="e">
        <f>NA()</f>
        <v>#N/A</v>
      </c>
      <c r="F67" s="137">
        <f>IF(ISNUMBER('将来負担比率（分子）の構造'!J$53), IF('将来負担比率（分子）の構造'!J$53 &lt; 0, 0, '将来負担比率（分子）の構造'!J$53), NA())</f>
        <v>32954</v>
      </c>
      <c r="G67" s="137" t="e">
        <f>NA()</f>
        <v>#N/A</v>
      </c>
      <c r="H67" s="137" t="e">
        <f>NA()</f>
        <v>#N/A</v>
      </c>
      <c r="I67" s="137">
        <f>IF(ISNUMBER('将来負担比率（分子）の構造'!K$53), IF('将来負担比率（分子）の構造'!K$53 &lt; 0, 0, '将来負担比率（分子）の構造'!K$53), NA())</f>
        <v>33141</v>
      </c>
      <c r="J67" s="137" t="e">
        <f>NA()</f>
        <v>#N/A</v>
      </c>
      <c r="K67" s="137" t="e">
        <f>NA()</f>
        <v>#N/A</v>
      </c>
      <c r="L67" s="137">
        <f>IF(ISNUMBER('将来負担比率（分子）の構造'!L$53), IF('将来負担比率（分子）の構造'!L$53 &lt; 0, 0, '将来負担比率（分子）の構造'!L$53), NA())</f>
        <v>35780</v>
      </c>
      <c r="M67" s="137" t="e">
        <f>NA()</f>
        <v>#N/A</v>
      </c>
      <c r="N67" s="137" t="e">
        <f>NA()</f>
        <v>#N/A</v>
      </c>
      <c r="O67" s="137">
        <f>IF(ISNUMBER('将来負担比率（分子）の構造'!M$53), IF('将来負担比率（分子）の構造'!M$53 &lt; 0, 0, '将来負担比率（分子）の構造'!M$53), NA())</f>
        <v>30828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L63" sqref="L6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1191"/>
      <c r="B1" s="1192"/>
      <c r="P1" s="246"/>
      <c r="Q1" s="246"/>
    </row>
    <row r="2" spans="1:51" ht="25.5">
      <c r="A2" s="1191"/>
      <c r="C2" s="1193"/>
      <c r="P2" s="246"/>
      <c r="Q2" s="246"/>
    </row>
    <row r="3" spans="1:51" ht="25.5">
      <c r="A3" s="1191"/>
      <c r="C3" s="1193"/>
      <c r="P3" s="246"/>
      <c r="Q3" s="246"/>
    </row>
    <row r="4" spans="1:51" s="1194" customFormat="1">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570</v>
      </c>
    </row>
    <row r="11" spans="1:51" s="1194" customFormat="1">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570</v>
      </c>
    </row>
    <row r="13" spans="1:51" s="1194" customFormat="1">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c r="P19" s="246"/>
      <c r="Q19" s="246"/>
    </row>
    <row r="20" spans="1:259">
      <c r="P20" s="246"/>
      <c r="Q20" s="246"/>
    </row>
    <row r="21" spans="1:259" ht="17.25">
      <c r="B21" s="1195"/>
      <c r="C21" s="248"/>
      <c r="D21" s="248"/>
      <c r="E21" s="248"/>
      <c r="F21" s="248"/>
      <c r="G21" s="248"/>
      <c r="H21" s="248"/>
      <c r="I21" s="248"/>
      <c r="J21" s="248"/>
      <c r="K21" s="248"/>
      <c r="L21" s="248"/>
      <c r="M21" s="248"/>
      <c r="N21" s="1196"/>
      <c r="O21" s="248"/>
      <c r="P21" s="249"/>
      <c r="Q21" s="246"/>
      <c r="IY21" s="1197"/>
    </row>
    <row r="22" spans="1:259" ht="17.25">
      <c r="B22" s="250"/>
      <c r="IY22" s="1198"/>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1199"/>
      <c r="C40" s="246"/>
      <c r="D40" s="246"/>
      <c r="E40" s="246"/>
      <c r="F40" s="246"/>
      <c r="G40" s="246"/>
      <c r="H40" s="246"/>
      <c r="I40" s="246"/>
      <c r="J40" s="246"/>
      <c r="K40" s="246"/>
      <c r="L40" s="246"/>
      <c r="M40" s="246"/>
      <c r="N40" s="246"/>
      <c r="O40" s="246"/>
      <c r="P40" s="1199"/>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1200" t="s">
        <v>572</v>
      </c>
      <c r="I42" s="1201"/>
      <c r="J42" s="1201"/>
      <c r="K42" s="1201"/>
      <c r="L42" s="246"/>
      <c r="M42" s="246"/>
      <c r="N42" s="246"/>
      <c r="O42" s="246"/>
    </row>
    <row r="43" spans="2:17">
      <c r="B43" s="250"/>
      <c r="C43" s="246"/>
      <c r="D43" s="246"/>
      <c r="E43" s="246"/>
      <c r="F43" s="246"/>
      <c r="G43" s="1202"/>
      <c r="H43" s="1203"/>
      <c r="I43" s="1203"/>
      <c r="J43" s="1203"/>
      <c r="K43" s="1203"/>
      <c r="L43" s="1203"/>
      <c r="M43" s="1203"/>
      <c r="N43" s="1203"/>
      <c r="O43" s="1204"/>
    </row>
    <row r="44" spans="2:17">
      <c r="B44" s="250"/>
      <c r="C44" s="246"/>
      <c r="D44" s="246"/>
      <c r="E44" s="246"/>
      <c r="F44" s="246"/>
      <c r="G44" s="1205"/>
      <c r="H44" s="1206"/>
      <c r="I44" s="1206"/>
      <c r="J44" s="1206"/>
      <c r="K44" s="1206"/>
      <c r="L44" s="1206"/>
      <c r="M44" s="1206"/>
      <c r="N44" s="1206"/>
      <c r="O44" s="1207"/>
    </row>
    <row r="45" spans="2:17">
      <c r="B45" s="250"/>
      <c r="C45" s="246"/>
      <c r="D45" s="246"/>
      <c r="E45" s="246"/>
      <c r="F45" s="246"/>
      <c r="G45" s="1205"/>
      <c r="H45" s="1206"/>
      <c r="I45" s="1206"/>
      <c r="J45" s="1206"/>
      <c r="K45" s="1206"/>
      <c r="L45" s="1206"/>
      <c r="M45" s="1206"/>
      <c r="N45" s="1206"/>
      <c r="O45" s="1207"/>
    </row>
    <row r="46" spans="2:17">
      <c r="B46" s="250"/>
      <c r="C46" s="246"/>
      <c r="D46" s="246"/>
      <c r="E46" s="246"/>
      <c r="F46" s="246"/>
      <c r="G46" s="1205"/>
      <c r="H46" s="1206"/>
      <c r="I46" s="1206"/>
      <c r="J46" s="1206"/>
      <c r="K46" s="1206"/>
      <c r="L46" s="1206"/>
      <c r="M46" s="1206"/>
      <c r="N46" s="1206"/>
      <c r="O46" s="1207"/>
    </row>
    <row r="47" spans="2:17">
      <c r="B47" s="250"/>
      <c r="C47" s="246"/>
      <c r="D47" s="246"/>
      <c r="E47" s="246"/>
      <c r="F47" s="246"/>
      <c r="G47" s="1208"/>
      <c r="H47" s="1209"/>
      <c r="I47" s="1209"/>
      <c r="J47" s="1209"/>
      <c r="K47" s="1209"/>
      <c r="L47" s="1209"/>
      <c r="M47" s="1209"/>
      <c r="N47" s="1209"/>
      <c r="O47" s="1210"/>
    </row>
    <row r="48" spans="2:17">
      <c r="B48" s="250"/>
      <c r="C48" s="246"/>
      <c r="D48" s="246"/>
      <c r="E48" s="246"/>
      <c r="F48" s="246"/>
      <c r="G48" s="246"/>
      <c r="H48" s="1211"/>
      <c r="I48" s="1211"/>
      <c r="J48" s="1211"/>
    </row>
    <row r="49" spans="1:17">
      <c r="B49" s="250"/>
      <c r="C49" s="246"/>
      <c r="D49" s="246"/>
      <c r="E49" s="246"/>
      <c r="F49" s="246"/>
      <c r="G49" s="245" t="s">
        <v>573</v>
      </c>
    </row>
    <row r="50" spans="1:17">
      <c r="B50" s="250"/>
      <c r="C50" s="246"/>
      <c r="D50" s="246"/>
      <c r="E50" s="246"/>
      <c r="F50" s="246"/>
      <c r="G50" s="1212"/>
      <c r="H50" s="1213"/>
      <c r="I50" s="1213"/>
      <c r="J50" s="1214"/>
      <c r="K50" s="1215" t="s">
        <v>523</v>
      </c>
      <c r="L50" s="1215" t="s">
        <v>524</v>
      </c>
      <c r="M50" s="1215" t="s">
        <v>525</v>
      </c>
      <c r="N50" s="1215" t="s">
        <v>526</v>
      </c>
      <c r="O50" s="1215" t="s">
        <v>527</v>
      </c>
    </row>
    <row r="51" spans="1:17">
      <c r="B51" s="250"/>
      <c r="C51" s="246"/>
      <c r="D51" s="246"/>
      <c r="E51" s="246"/>
      <c r="F51" s="246"/>
      <c r="G51" s="1216" t="s">
        <v>574</v>
      </c>
      <c r="H51" s="1217"/>
      <c r="I51" s="1218" t="s">
        <v>575</v>
      </c>
      <c r="J51" s="1218"/>
      <c r="K51" s="1219"/>
      <c r="L51" s="1219"/>
      <c r="M51" s="1219"/>
      <c r="N51" s="1219"/>
      <c r="O51" s="1219"/>
    </row>
    <row r="52" spans="1:17">
      <c r="B52" s="250"/>
      <c r="C52" s="246"/>
      <c r="D52" s="246"/>
      <c r="E52" s="246"/>
      <c r="F52" s="246"/>
      <c r="G52" s="1220"/>
      <c r="H52" s="1221"/>
      <c r="I52" s="1222"/>
      <c r="J52" s="1222"/>
      <c r="K52" s="1223"/>
      <c r="L52" s="1223"/>
      <c r="M52" s="1223"/>
      <c r="N52" s="1223"/>
      <c r="O52" s="1223"/>
    </row>
    <row r="53" spans="1:17">
      <c r="A53" s="1224"/>
      <c r="B53" s="250"/>
      <c r="C53" s="246"/>
      <c r="D53" s="246"/>
      <c r="E53" s="246"/>
      <c r="F53" s="246"/>
      <c r="G53" s="1220"/>
      <c r="H53" s="1221"/>
      <c r="I53" s="1225" t="s">
        <v>576</v>
      </c>
      <c r="J53" s="1225"/>
      <c r="K53" s="1226"/>
      <c r="L53" s="1226"/>
      <c r="M53" s="1226"/>
      <c r="N53" s="1226"/>
      <c r="O53" s="1226"/>
    </row>
    <row r="54" spans="1:17">
      <c r="A54" s="1224"/>
      <c r="B54" s="250"/>
      <c r="C54" s="246"/>
      <c r="D54" s="246"/>
      <c r="E54" s="246"/>
      <c r="F54" s="246"/>
      <c r="G54" s="1227"/>
      <c r="H54" s="1228"/>
      <c r="I54" s="1225"/>
      <c r="J54" s="1225"/>
      <c r="K54" s="1229"/>
      <c r="L54" s="1229"/>
      <c r="M54" s="1229"/>
      <c r="N54" s="1229"/>
      <c r="O54" s="1229"/>
    </row>
    <row r="55" spans="1:17">
      <c r="A55" s="1224"/>
      <c r="B55" s="250"/>
      <c r="C55" s="246"/>
      <c r="D55" s="246"/>
      <c r="E55" s="246"/>
      <c r="F55" s="246"/>
      <c r="G55" s="1230" t="s">
        <v>577</v>
      </c>
      <c r="H55" s="1231"/>
      <c r="I55" s="1225" t="s">
        <v>575</v>
      </c>
      <c r="J55" s="1225"/>
      <c r="K55" s="1219"/>
      <c r="L55" s="1219"/>
      <c r="M55" s="1219"/>
      <c r="N55" s="1219"/>
      <c r="O55" s="1219"/>
    </row>
    <row r="56" spans="1:17">
      <c r="A56" s="1224"/>
      <c r="B56" s="250"/>
      <c r="C56" s="246"/>
      <c r="D56" s="246"/>
      <c r="E56" s="246"/>
      <c r="F56" s="246"/>
      <c r="G56" s="1232"/>
      <c r="H56" s="1233"/>
      <c r="I56" s="1225"/>
      <c r="J56" s="1225"/>
      <c r="K56" s="1223"/>
      <c r="L56" s="1223"/>
      <c r="M56" s="1223"/>
      <c r="N56" s="1223"/>
      <c r="O56" s="1223"/>
    </row>
    <row r="57" spans="1:17" s="1224" customFormat="1">
      <c r="B57" s="1234"/>
      <c r="C57" s="1201"/>
      <c r="D57" s="1201"/>
      <c r="E57" s="1201"/>
      <c r="F57" s="1201"/>
      <c r="G57" s="1232"/>
      <c r="H57" s="1233"/>
      <c r="I57" s="1235" t="s">
        <v>576</v>
      </c>
      <c r="J57" s="1235"/>
      <c r="K57" s="1226"/>
      <c r="L57" s="1226"/>
      <c r="M57" s="1226"/>
      <c r="N57" s="1226"/>
      <c r="O57" s="1226"/>
      <c r="P57" s="1236"/>
      <c r="Q57" s="1234"/>
    </row>
    <row r="58" spans="1:17" s="1224" customFormat="1">
      <c r="A58" s="245"/>
      <c r="B58" s="1234"/>
      <c r="C58" s="1201"/>
      <c r="D58" s="1201"/>
      <c r="E58" s="1201"/>
      <c r="F58" s="1201"/>
      <c r="G58" s="1237"/>
      <c r="H58" s="1238"/>
      <c r="I58" s="1235"/>
      <c r="J58" s="1235"/>
      <c r="K58" s="1229"/>
      <c r="L58" s="1229"/>
      <c r="M58" s="1229"/>
      <c r="N58" s="1229"/>
      <c r="O58" s="1229"/>
      <c r="P58" s="1236"/>
      <c r="Q58" s="1234"/>
    </row>
    <row r="59" spans="1:17" s="1224" customFormat="1">
      <c r="A59" s="245"/>
      <c r="B59" s="1234"/>
      <c r="C59" s="1201"/>
      <c r="D59" s="1201"/>
      <c r="E59" s="1201"/>
      <c r="F59" s="1201"/>
      <c r="G59" s="1201"/>
      <c r="H59" s="1201"/>
      <c r="I59" s="1201"/>
      <c r="J59" s="1201"/>
      <c r="K59" s="1239"/>
      <c r="L59" s="1239"/>
      <c r="M59" s="1239"/>
      <c r="N59" s="1239"/>
      <c r="O59" s="1239"/>
      <c r="P59" s="1236"/>
      <c r="Q59" s="1234"/>
    </row>
    <row r="60" spans="1:17" s="1224" customFormat="1">
      <c r="A60" s="245"/>
      <c r="B60" s="1234"/>
      <c r="C60" s="1201"/>
      <c r="D60" s="1201"/>
      <c r="E60" s="1201"/>
      <c r="F60" s="1201"/>
      <c r="G60" s="1201"/>
      <c r="H60" s="1201"/>
      <c r="I60" s="1201"/>
      <c r="J60" s="1201"/>
      <c r="K60" s="1239"/>
      <c r="L60" s="1239"/>
      <c r="M60" s="1239"/>
      <c r="N60" s="1239"/>
      <c r="O60" s="1239"/>
      <c r="P60" s="1236"/>
      <c r="Q60" s="1234"/>
    </row>
    <row r="61" spans="1:17" s="1224" customFormat="1">
      <c r="A61" s="245"/>
      <c r="B61" s="1240"/>
      <c r="C61" s="1241"/>
      <c r="D61" s="1241"/>
      <c r="E61" s="1241"/>
      <c r="F61" s="1241"/>
      <c r="G61" s="1241"/>
      <c r="H61" s="1241"/>
      <c r="I61" s="1241"/>
      <c r="J61" s="1241"/>
      <c r="K61" s="1241"/>
      <c r="L61" s="1241"/>
      <c r="M61" s="1242"/>
      <c r="N61" s="1242"/>
      <c r="O61" s="1242"/>
      <c r="P61" s="1243"/>
      <c r="Q61" s="1234"/>
    </row>
    <row r="62" spans="1:17">
      <c r="B62" s="1199"/>
      <c r="C62" s="1199"/>
      <c r="D62" s="1199"/>
      <c r="E62" s="1199"/>
      <c r="F62" s="1199"/>
      <c r="G62" s="1199"/>
      <c r="H62" s="1199"/>
      <c r="I62" s="1199"/>
      <c r="J62" s="1199"/>
      <c r="K62" s="1199"/>
      <c r="L62" s="1199"/>
      <c r="M62" s="1199"/>
      <c r="N62" s="1199"/>
      <c r="O62" s="1199"/>
      <c r="P62" s="1199"/>
      <c r="Q62" s="246"/>
    </row>
    <row r="63" spans="1:17" ht="17.25">
      <c r="B63" s="309" t="s">
        <v>578</v>
      </c>
      <c r="C63" s="246"/>
      <c r="D63" s="246"/>
      <c r="E63" s="246"/>
      <c r="F63" s="246"/>
      <c r="G63" s="246"/>
      <c r="H63" s="246"/>
      <c r="I63" s="246"/>
      <c r="J63" s="246"/>
      <c r="K63" s="246"/>
      <c r="L63" s="246"/>
      <c r="M63" s="246"/>
      <c r="N63" s="246"/>
      <c r="O63" s="246"/>
    </row>
    <row r="64" spans="1:17">
      <c r="B64" s="250"/>
      <c r="C64" s="246"/>
      <c r="D64" s="246"/>
      <c r="E64" s="246"/>
      <c r="F64" s="246"/>
      <c r="G64" s="1200" t="s">
        <v>572</v>
      </c>
      <c r="I64" s="1201"/>
      <c r="J64" s="1201"/>
      <c r="K64" s="1201"/>
      <c r="L64" s="246"/>
      <c r="M64" s="246"/>
      <c r="N64" s="246"/>
      <c r="O64" s="246"/>
    </row>
    <row r="65" spans="2:30">
      <c r="B65" s="250"/>
      <c r="C65" s="246"/>
      <c r="D65" s="246"/>
      <c r="E65" s="246"/>
      <c r="F65" s="246"/>
      <c r="G65" s="1202" t="s">
        <v>579</v>
      </c>
      <c r="H65" s="1203"/>
      <c r="I65" s="1203"/>
      <c r="J65" s="1203"/>
      <c r="K65" s="1203"/>
      <c r="L65" s="1203"/>
      <c r="M65" s="1203"/>
      <c r="N65" s="1203"/>
      <c r="O65" s="1204"/>
    </row>
    <row r="66" spans="2:30">
      <c r="B66" s="250"/>
      <c r="C66" s="246"/>
      <c r="D66" s="246"/>
      <c r="E66" s="246"/>
      <c r="F66" s="246"/>
      <c r="G66" s="1205"/>
      <c r="H66" s="1206"/>
      <c r="I66" s="1206"/>
      <c r="J66" s="1206"/>
      <c r="K66" s="1206"/>
      <c r="L66" s="1206"/>
      <c r="M66" s="1206"/>
      <c r="N66" s="1206"/>
      <c r="O66" s="1207"/>
    </row>
    <row r="67" spans="2:30">
      <c r="B67" s="250"/>
      <c r="C67" s="246"/>
      <c r="D67" s="246"/>
      <c r="E67" s="246"/>
      <c r="F67" s="246"/>
      <c r="G67" s="1205"/>
      <c r="H67" s="1206"/>
      <c r="I67" s="1206"/>
      <c r="J67" s="1206"/>
      <c r="K67" s="1206"/>
      <c r="L67" s="1206"/>
      <c r="M67" s="1206"/>
      <c r="N67" s="1206"/>
      <c r="O67" s="1207"/>
    </row>
    <row r="68" spans="2:30">
      <c r="B68" s="250"/>
      <c r="C68" s="246"/>
      <c r="D68" s="246"/>
      <c r="E68" s="246"/>
      <c r="F68" s="246"/>
      <c r="G68" s="1205"/>
      <c r="H68" s="1206"/>
      <c r="I68" s="1206"/>
      <c r="J68" s="1206"/>
      <c r="K68" s="1206"/>
      <c r="L68" s="1206"/>
      <c r="M68" s="1206"/>
      <c r="N68" s="1206"/>
      <c r="O68" s="1207"/>
    </row>
    <row r="69" spans="2:30">
      <c r="B69" s="250"/>
      <c r="C69" s="246"/>
      <c r="D69" s="246"/>
      <c r="E69" s="246"/>
      <c r="F69" s="246"/>
      <c r="G69" s="1208"/>
      <c r="H69" s="1209"/>
      <c r="I69" s="1209"/>
      <c r="J69" s="1209"/>
      <c r="K69" s="1209"/>
      <c r="L69" s="1209"/>
      <c r="M69" s="1209"/>
      <c r="N69" s="1209"/>
      <c r="O69" s="1210"/>
    </row>
    <row r="70" spans="2:30">
      <c r="B70" s="250"/>
      <c r="C70" s="246"/>
      <c r="D70" s="246"/>
      <c r="E70" s="246"/>
      <c r="F70" s="246"/>
      <c r="G70" s="246"/>
      <c r="H70" s="1244"/>
      <c r="I70" s="1244"/>
      <c r="J70" s="1245"/>
      <c r="K70" s="1245"/>
      <c r="L70" s="1246"/>
      <c r="M70" s="1245"/>
      <c r="N70" s="1246"/>
      <c r="O70" s="1247"/>
    </row>
    <row r="71" spans="2:30">
      <c r="B71" s="250"/>
      <c r="C71" s="246"/>
      <c r="D71" s="246"/>
      <c r="E71" s="246"/>
      <c r="F71" s="246"/>
      <c r="G71" s="1248" t="s">
        <v>580</v>
      </c>
      <c r="I71" s="1249"/>
      <c r="J71" s="1245"/>
      <c r="K71" s="1245"/>
      <c r="L71" s="1246"/>
      <c r="M71" s="1245"/>
      <c r="N71" s="1246"/>
      <c r="O71" s="1247"/>
    </row>
    <row r="72" spans="2:30">
      <c r="B72" s="250"/>
      <c r="C72" s="246"/>
      <c r="D72" s="246"/>
      <c r="E72" s="246"/>
      <c r="F72" s="246"/>
      <c r="G72" s="1212"/>
      <c r="H72" s="1213"/>
      <c r="I72" s="1213"/>
      <c r="J72" s="1214"/>
      <c r="K72" s="1215" t="s">
        <v>523</v>
      </c>
      <c r="L72" s="1215" t="s">
        <v>524</v>
      </c>
      <c r="M72" s="1215" t="s">
        <v>525</v>
      </c>
      <c r="N72" s="1215" t="s">
        <v>526</v>
      </c>
      <c r="O72" s="1215" t="s">
        <v>527</v>
      </c>
    </row>
    <row r="73" spans="2:30">
      <c r="B73" s="250"/>
      <c r="C73" s="246"/>
      <c r="D73" s="246"/>
      <c r="E73" s="246"/>
      <c r="F73" s="246"/>
      <c r="G73" s="1216" t="s">
        <v>574</v>
      </c>
      <c r="H73" s="1217"/>
      <c r="I73" s="1218" t="s">
        <v>575</v>
      </c>
      <c r="J73" s="1218"/>
      <c r="K73" s="1250">
        <v>133.9</v>
      </c>
      <c r="L73" s="1250">
        <v>141.9</v>
      </c>
      <c r="M73" s="1223">
        <v>145.1</v>
      </c>
      <c r="N73" s="1223">
        <v>156.6</v>
      </c>
      <c r="O73" s="1223">
        <v>137.5</v>
      </c>
      <c r="S73" s="245">
        <v>9.9</v>
      </c>
    </row>
    <row r="74" spans="2:30">
      <c r="B74" s="250"/>
      <c r="C74" s="246"/>
      <c r="D74" s="246"/>
      <c r="E74" s="246"/>
      <c r="F74" s="246"/>
      <c r="G74" s="1220"/>
      <c r="H74" s="1221"/>
      <c r="I74" s="1222"/>
      <c r="J74" s="1222"/>
      <c r="K74" s="1250"/>
      <c r="L74" s="1250"/>
      <c r="M74" s="1223"/>
      <c r="N74" s="1223"/>
      <c r="O74" s="1223"/>
    </row>
    <row r="75" spans="2:30">
      <c r="B75" s="250"/>
      <c r="C75" s="246"/>
      <c r="D75" s="246"/>
      <c r="E75" s="246"/>
      <c r="F75" s="246"/>
      <c r="G75" s="1220"/>
      <c r="H75" s="1221"/>
      <c r="I75" s="1225" t="s">
        <v>581</v>
      </c>
      <c r="J75" s="1225"/>
      <c r="K75" s="1251">
        <v>14.2</v>
      </c>
      <c r="L75" s="1251">
        <v>14</v>
      </c>
      <c r="M75" s="1251">
        <v>13.2</v>
      </c>
      <c r="N75" s="1251">
        <v>12.4</v>
      </c>
      <c r="O75" s="1251">
        <v>11.7</v>
      </c>
      <c r="U75" s="245">
        <v>81.2</v>
      </c>
      <c r="W75" s="245">
        <v>87.2</v>
      </c>
      <c r="Y75" s="245">
        <v>99.8</v>
      </c>
      <c r="AA75" s="245">
        <v>109.5</v>
      </c>
      <c r="AC75" s="245">
        <v>115.2</v>
      </c>
    </row>
    <row r="76" spans="2:30">
      <c r="B76" s="250"/>
      <c r="C76" s="246"/>
      <c r="D76" s="246"/>
      <c r="E76" s="246"/>
      <c r="F76" s="246"/>
      <c r="G76" s="1227"/>
      <c r="H76" s="1228"/>
      <c r="I76" s="1225"/>
      <c r="J76" s="1225"/>
      <c r="K76" s="1229"/>
      <c r="L76" s="1229"/>
      <c r="M76" s="1229"/>
      <c r="N76" s="1229"/>
      <c r="O76" s="1229"/>
    </row>
    <row r="77" spans="2:30">
      <c r="B77" s="250"/>
      <c r="C77" s="246"/>
      <c r="D77" s="246"/>
      <c r="E77" s="246"/>
      <c r="F77" s="246"/>
      <c r="G77" s="1230" t="s">
        <v>577</v>
      </c>
      <c r="H77" s="1231"/>
      <c r="I77" s="1225" t="s">
        <v>575</v>
      </c>
      <c r="J77" s="1225"/>
      <c r="K77" s="1250">
        <v>46.1</v>
      </c>
      <c r="L77" s="1250">
        <v>37.6</v>
      </c>
      <c r="M77" s="1223">
        <v>33.799999999999997</v>
      </c>
      <c r="N77" s="1223">
        <v>34.9</v>
      </c>
      <c r="O77" s="1223">
        <v>53.1</v>
      </c>
      <c r="R77" s="245">
        <v>12.3</v>
      </c>
      <c r="T77" s="245">
        <v>11.1</v>
      </c>
    </row>
    <row r="78" spans="2:30">
      <c r="B78" s="250"/>
      <c r="C78" s="246"/>
      <c r="D78" s="246"/>
      <c r="E78" s="246"/>
      <c r="F78" s="246"/>
      <c r="G78" s="1232"/>
      <c r="H78" s="1233"/>
      <c r="I78" s="1225"/>
      <c r="J78" s="1225"/>
      <c r="K78" s="1250"/>
      <c r="L78" s="1250"/>
      <c r="M78" s="1223"/>
      <c r="N78" s="1223"/>
      <c r="O78" s="1223"/>
    </row>
    <row r="79" spans="2:30">
      <c r="B79" s="250"/>
      <c r="C79" s="246"/>
      <c r="D79" s="246"/>
      <c r="E79" s="246"/>
      <c r="F79" s="246"/>
      <c r="G79" s="1232"/>
      <c r="H79" s="1233"/>
      <c r="I79" s="1252" t="s">
        <v>581</v>
      </c>
      <c r="J79" s="1235"/>
      <c r="K79" s="1253">
        <v>8.5</v>
      </c>
      <c r="L79" s="1253">
        <v>7.9</v>
      </c>
      <c r="M79" s="1253">
        <v>7.1</v>
      </c>
      <c r="N79" s="1253">
        <v>7.2</v>
      </c>
      <c r="O79" s="1253">
        <v>8.6</v>
      </c>
      <c r="V79" s="245">
        <v>53.5</v>
      </c>
      <c r="X79" s="245">
        <v>48.2</v>
      </c>
      <c r="Z79" s="245">
        <v>34.200000000000003</v>
      </c>
      <c r="AB79" s="245">
        <v>30.3</v>
      </c>
      <c r="AD79" s="245">
        <v>28.9</v>
      </c>
    </row>
    <row r="80" spans="2:30">
      <c r="B80" s="250"/>
      <c r="C80" s="246"/>
      <c r="D80" s="246"/>
      <c r="E80" s="246"/>
      <c r="F80" s="246"/>
      <c r="G80" s="1237"/>
      <c r="H80" s="1238"/>
      <c r="I80" s="1235"/>
      <c r="J80" s="1235"/>
      <c r="K80" s="1253"/>
      <c r="L80" s="1253"/>
      <c r="M80" s="1253"/>
      <c r="N80" s="1253"/>
      <c r="O80" s="1253"/>
    </row>
    <row r="81" spans="2:17">
      <c r="B81" s="250"/>
      <c r="C81" s="246"/>
      <c r="D81" s="246"/>
      <c r="E81" s="246"/>
      <c r="F81" s="246"/>
      <c r="G81" s="246"/>
      <c r="H81" s="246"/>
      <c r="I81" s="246"/>
      <c r="J81" s="246"/>
      <c r="K81" s="1254"/>
      <c r="L81" s="246"/>
      <c r="M81" s="246"/>
      <c r="N81" s="246"/>
      <c r="O81" s="246"/>
    </row>
    <row r="82" spans="2:17" ht="17.25">
      <c r="B82" s="250"/>
      <c r="C82" s="246"/>
      <c r="D82" s="246"/>
      <c r="E82" s="246"/>
      <c r="F82" s="246"/>
      <c r="G82" s="246"/>
      <c r="H82" s="246"/>
      <c r="I82" s="246"/>
      <c r="J82" s="246"/>
      <c r="K82" s="1255"/>
      <c r="L82" s="1255"/>
      <c r="M82" s="1255"/>
      <c r="N82" s="1255"/>
      <c r="O82" s="125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1256"/>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7" zoomScaleNormal="100" zoomScaleSheetLayoutView="70" workbookViewId="0">
      <selection activeCell="L63" sqref="L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L63" sqref="L6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194</v>
      </c>
      <c r="DI1" s="572"/>
      <c r="DJ1" s="572"/>
      <c r="DK1" s="572"/>
      <c r="DL1" s="572"/>
      <c r="DM1" s="572"/>
      <c r="DN1" s="573"/>
      <c r="DP1" s="571" t="s">
        <v>195</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197</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198</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199</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200</v>
      </c>
      <c r="S4" s="575"/>
      <c r="T4" s="575"/>
      <c r="U4" s="575"/>
      <c r="V4" s="575"/>
      <c r="W4" s="575"/>
      <c r="X4" s="575"/>
      <c r="Y4" s="576"/>
      <c r="Z4" s="574" t="s">
        <v>201</v>
      </c>
      <c r="AA4" s="575"/>
      <c r="AB4" s="575"/>
      <c r="AC4" s="576"/>
      <c r="AD4" s="574" t="s">
        <v>202</v>
      </c>
      <c r="AE4" s="575"/>
      <c r="AF4" s="575"/>
      <c r="AG4" s="575"/>
      <c r="AH4" s="575"/>
      <c r="AI4" s="575"/>
      <c r="AJ4" s="575"/>
      <c r="AK4" s="576"/>
      <c r="AL4" s="574" t="s">
        <v>201</v>
      </c>
      <c r="AM4" s="575"/>
      <c r="AN4" s="575"/>
      <c r="AO4" s="576"/>
      <c r="AP4" s="580" t="s">
        <v>203</v>
      </c>
      <c r="AQ4" s="580"/>
      <c r="AR4" s="580"/>
      <c r="AS4" s="580"/>
      <c r="AT4" s="580"/>
      <c r="AU4" s="580"/>
      <c r="AV4" s="580"/>
      <c r="AW4" s="580"/>
      <c r="AX4" s="580"/>
      <c r="AY4" s="580"/>
      <c r="AZ4" s="580"/>
      <c r="BA4" s="580"/>
      <c r="BB4" s="580"/>
      <c r="BC4" s="580"/>
      <c r="BD4" s="580"/>
      <c r="BE4" s="580"/>
      <c r="BF4" s="580"/>
      <c r="BG4" s="580" t="s">
        <v>204</v>
      </c>
      <c r="BH4" s="580"/>
      <c r="BI4" s="580"/>
      <c r="BJ4" s="580"/>
      <c r="BK4" s="580"/>
      <c r="BL4" s="580"/>
      <c r="BM4" s="580"/>
      <c r="BN4" s="580"/>
      <c r="BO4" s="580" t="s">
        <v>201</v>
      </c>
      <c r="BP4" s="580"/>
      <c r="BQ4" s="580"/>
      <c r="BR4" s="580"/>
      <c r="BS4" s="580" t="s">
        <v>205</v>
      </c>
      <c r="BT4" s="580"/>
      <c r="BU4" s="580"/>
      <c r="BV4" s="580"/>
      <c r="BW4" s="580"/>
      <c r="BX4" s="580"/>
      <c r="BY4" s="580"/>
      <c r="BZ4" s="580"/>
      <c r="CA4" s="580"/>
      <c r="CB4" s="580"/>
      <c r="CD4" s="577" t="s">
        <v>206</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207</v>
      </c>
      <c r="C5" s="582"/>
      <c r="D5" s="582"/>
      <c r="E5" s="582"/>
      <c r="F5" s="582"/>
      <c r="G5" s="582"/>
      <c r="H5" s="582"/>
      <c r="I5" s="582"/>
      <c r="J5" s="582"/>
      <c r="K5" s="582"/>
      <c r="L5" s="582"/>
      <c r="M5" s="582"/>
      <c r="N5" s="582"/>
      <c r="O5" s="582"/>
      <c r="P5" s="582"/>
      <c r="Q5" s="583"/>
      <c r="R5" s="584">
        <v>13122384</v>
      </c>
      <c r="S5" s="585"/>
      <c r="T5" s="585"/>
      <c r="U5" s="585"/>
      <c r="V5" s="585"/>
      <c r="W5" s="585"/>
      <c r="X5" s="585"/>
      <c r="Y5" s="586"/>
      <c r="Z5" s="587">
        <v>26.1</v>
      </c>
      <c r="AA5" s="587"/>
      <c r="AB5" s="587"/>
      <c r="AC5" s="587"/>
      <c r="AD5" s="588">
        <v>12455664</v>
      </c>
      <c r="AE5" s="588"/>
      <c r="AF5" s="588"/>
      <c r="AG5" s="588"/>
      <c r="AH5" s="588"/>
      <c r="AI5" s="588"/>
      <c r="AJ5" s="588"/>
      <c r="AK5" s="588"/>
      <c r="AL5" s="589">
        <v>47.4</v>
      </c>
      <c r="AM5" s="590"/>
      <c r="AN5" s="590"/>
      <c r="AO5" s="591"/>
      <c r="AP5" s="581" t="s">
        <v>208</v>
      </c>
      <c r="AQ5" s="582"/>
      <c r="AR5" s="582"/>
      <c r="AS5" s="582"/>
      <c r="AT5" s="582"/>
      <c r="AU5" s="582"/>
      <c r="AV5" s="582"/>
      <c r="AW5" s="582"/>
      <c r="AX5" s="582"/>
      <c r="AY5" s="582"/>
      <c r="AZ5" s="582"/>
      <c r="BA5" s="582"/>
      <c r="BB5" s="582"/>
      <c r="BC5" s="582"/>
      <c r="BD5" s="582"/>
      <c r="BE5" s="582"/>
      <c r="BF5" s="583"/>
      <c r="BG5" s="595">
        <v>12455561</v>
      </c>
      <c r="BH5" s="596"/>
      <c r="BI5" s="596"/>
      <c r="BJ5" s="596"/>
      <c r="BK5" s="596"/>
      <c r="BL5" s="596"/>
      <c r="BM5" s="596"/>
      <c r="BN5" s="597"/>
      <c r="BO5" s="598">
        <v>94.9</v>
      </c>
      <c r="BP5" s="598"/>
      <c r="BQ5" s="598"/>
      <c r="BR5" s="598"/>
      <c r="BS5" s="599">
        <v>149207</v>
      </c>
      <c r="BT5" s="599"/>
      <c r="BU5" s="599"/>
      <c r="BV5" s="599"/>
      <c r="BW5" s="599"/>
      <c r="BX5" s="599"/>
      <c r="BY5" s="599"/>
      <c r="BZ5" s="599"/>
      <c r="CA5" s="599"/>
      <c r="CB5" s="603"/>
      <c r="CD5" s="577" t="s">
        <v>203</v>
      </c>
      <c r="CE5" s="578"/>
      <c r="CF5" s="578"/>
      <c r="CG5" s="578"/>
      <c r="CH5" s="578"/>
      <c r="CI5" s="578"/>
      <c r="CJ5" s="578"/>
      <c r="CK5" s="578"/>
      <c r="CL5" s="578"/>
      <c r="CM5" s="578"/>
      <c r="CN5" s="578"/>
      <c r="CO5" s="578"/>
      <c r="CP5" s="578"/>
      <c r="CQ5" s="579"/>
      <c r="CR5" s="577" t="s">
        <v>209</v>
      </c>
      <c r="CS5" s="578"/>
      <c r="CT5" s="578"/>
      <c r="CU5" s="578"/>
      <c r="CV5" s="578"/>
      <c r="CW5" s="578"/>
      <c r="CX5" s="578"/>
      <c r="CY5" s="579"/>
      <c r="CZ5" s="577" t="s">
        <v>201</v>
      </c>
      <c r="DA5" s="578"/>
      <c r="DB5" s="578"/>
      <c r="DC5" s="579"/>
      <c r="DD5" s="577" t="s">
        <v>210</v>
      </c>
      <c r="DE5" s="578"/>
      <c r="DF5" s="578"/>
      <c r="DG5" s="578"/>
      <c r="DH5" s="578"/>
      <c r="DI5" s="578"/>
      <c r="DJ5" s="578"/>
      <c r="DK5" s="578"/>
      <c r="DL5" s="578"/>
      <c r="DM5" s="578"/>
      <c r="DN5" s="578"/>
      <c r="DO5" s="578"/>
      <c r="DP5" s="579"/>
      <c r="DQ5" s="577" t="s">
        <v>211</v>
      </c>
      <c r="DR5" s="578"/>
      <c r="DS5" s="578"/>
      <c r="DT5" s="578"/>
      <c r="DU5" s="578"/>
      <c r="DV5" s="578"/>
      <c r="DW5" s="578"/>
      <c r="DX5" s="578"/>
      <c r="DY5" s="578"/>
      <c r="DZ5" s="578"/>
      <c r="EA5" s="578"/>
      <c r="EB5" s="578"/>
      <c r="EC5" s="579"/>
    </row>
    <row r="6" spans="2:143" ht="11.25" customHeight="1">
      <c r="B6" s="592" t="s">
        <v>212</v>
      </c>
      <c r="C6" s="593"/>
      <c r="D6" s="593"/>
      <c r="E6" s="593"/>
      <c r="F6" s="593"/>
      <c r="G6" s="593"/>
      <c r="H6" s="593"/>
      <c r="I6" s="593"/>
      <c r="J6" s="593"/>
      <c r="K6" s="593"/>
      <c r="L6" s="593"/>
      <c r="M6" s="593"/>
      <c r="N6" s="593"/>
      <c r="O6" s="593"/>
      <c r="P6" s="593"/>
      <c r="Q6" s="594"/>
      <c r="R6" s="595">
        <v>492383</v>
      </c>
      <c r="S6" s="596"/>
      <c r="T6" s="596"/>
      <c r="U6" s="596"/>
      <c r="V6" s="596"/>
      <c r="W6" s="596"/>
      <c r="X6" s="596"/>
      <c r="Y6" s="597"/>
      <c r="Z6" s="598">
        <v>1</v>
      </c>
      <c r="AA6" s="598"/>
      <c r="AB6" s="598"/>
      <c r="AC6" s="598"/>
      <c r="AD6" s="599">
        <v>492383</v>
      </c>
      <c r="AE6" s="599"/>
      <c r="AF6" s="599"/>
      <c r="AG6" s="599"/>
      <c r="AH6" s="599"/>
      <c r="AI6" s="599"/>
      <c r="AJ6" s="599"/>
      <c r="AK6" s="599"/>
      <c r="AL6" s="600">
        <v>1.9</v>
      </c>
      <c r="AM6" s="601"/>
      <c r="AN6" s="601"/>
      <c r="AO6" s="602"/>
      <c r="AP6" s="592" t="s">
        <v>213</v>
      </c>
      <c r="AQ6" s="593"/>
      <c r="AR6" s="593"/>
      <c r="AS6" s="593"/>
      <c r="AT6" s="593"/>
      <c r="AU6" s="593"/>
      <c r="AV6" s="593"/>
      <c r="AW6" s="593"/>
      <c r="AX6" s="593"/>
      <c r="AY6" s="593"/>
      <c r="AZ6" s="593"/>
      <c r="BA6" s="593"/>
      <c r="BB6" s="593"/>
      <c r="BC6" s="593"/>
      <c r="BD6" s="593"/>
      <c r="BE6" s="593"/>
      <c r="BF6" s="594"/>
      <c r="BG6" s="595">
        <v>12455561</v>
      </c>
      <c r="BH6" s="596"/>
      <c r="BI6" s="596"/>
      <c r="BJ6" s="596"/>
      <c r="BK6" s="596"/>
      <c r="BL6" s="596"/>
      <c r="BM6" s="596"/>
      <c r="BN6" s="597"/>
      <c r="BO6" s="598">
        <v>94.9</v>
      </c>
      <c r="BP6" s="598"/>
      <c r="BQ6" s="598"/>
      <c r="BR6" s="598"/>
      <c r="BS6" s="599">
        <v>149207</v>
      </c>
      <c r="BT6" s="599"/>
      <c r="BU6" s="599"/>
      <c r="BV6" s="599"/>
      <c r="BW6" s="599"/>
      <c r="BX6" s="599"/>
      <c r="BY6" s="599"/>
      <c r="BZ6" s="599"/>
      <c r="CA6" s="599"/>
      <c r="CB6" s="603"/>
      <c r="CD6" s="606" t="s">
        <v>214</v>
      </c>
      <c r="CE6" s="607"/>
      <c r="CF6" s="607"/>
      <c r="CG6" s="607"/>
      <c r="CH6" s="607"/>
      <c r="CI6" s="607"/>
      <c r="CJ6" s="607"/>
      <c r="CK6" s="607"/>
      <c r="CL6" s="607"/>
      <c r="CM6" s="607"/>
      <c r="CN6" s="607"/>
      <c r="CO6" s="607"/>
      <c r="CP6" s="607"/>
      <c r="CQ6" s="608"/>
      <c r="CR6" s="595">
        <v>381337</v>
      </c>
      <c r="CS6" s="596"/>
      <c r="CT6" s="596"/>
      <c r="CU6" s="596"/>
      <c r="CV6" s="596"/>
      <c r="CW6" s="596"/>
      <c r="CX6" s="596"/>
      <c r="CY6" s="597"/>
      <c r="CZ6" s="598">
        <v>0.8</v>
      </c>
      <c r="DA6" s="598"/>
      <c r="DB6" s="598"/>
      <c r="DC6" s="598"/>
      <c r="DD6" s="604" t="s">
        <v>215</v>
      </c>
      <c r="DE6" s="596"/>
      <c r="DF6" s="596"/>
      <c r="DG6" s="596"/>
      <c r="DH6" s="596"/>
      <c r="DI6" s="596"/>
      <c r="DJ6" s="596"/>
      <c r="DK6" s="596"/>
      <c r="DL6" s="596"/>
      <c r="DM6" s="596"/>
      <c r="DN6" s="596"/>
      <c r="DO6" s="596"/>
      <c r="DP6" s="597"/>
      <c r="DQ6" s="604">
        <v>381337</v>
      </c>
      <c r="DR6" s="596"/>
      <c r="DS6" s="596"/>
      <c r="DT6" s="596"/>
      <c r="DU6" s="596"/>
      <c r="DV6" s="596"/>
      <c r="DW6" s="596"/>
      <c r="DX6" s="596"/>
      <c r="DY6" s="596"/>
      <c r="DZ6" s="596"/>
      <c r="EA6" s="596"/>
      <c r="EB6" s="596"/>
      <c r="EC6" s="605"/>
    </row>
    <row r="7" spans="2:143" ht="11.25" customHeight="1">
      <c r="B7" s="592" t="s">
        <v>216</v>
      </c>
      <c r="C7" s="593"/>
      <c r="D7" s="593"/>
      <c r="E7" s="593"/>
      <c r="F7" s="593"/>
      <c r="G7" s="593"/>
      <c r="H7" s="593"/>
      <c r="I7" s="593"/>
      <c r="J7" s="593"/>
      <c r="K7" s="593"/>
      <c r="L7" s="593"/>
      <c r="M7" s="593"/>
      <c r="N7" s="593"/>
      <c r="O7" s="593"/>
      <c r="P7" s="593"/>
      <c r="Q7" s="594"/>
      <c r="R7" s="595">
        <v>13470</v>
      </c>
      <c r="S7" s="596"/>
      <c r="T7" s="596"/>
      <c r="U7" s="596"/>
      <c r="V7" s="596"/>
      <c r="W7" s="596"/>
      <c r="X7" s="596"/>
      <c r="Y7" s="597"/>
      <c r="Z7" s="598">
        <v>0</v>
      </c>
      <c r="AA7" s="598"/>
      <c r="AB7" s="598"/>
      <c r="AC7" s="598"/>
      <c r="AD7" s="599">
        <v>13470</v>
      </c>
      <c r="AE7" s="599"/>
      <c r="AF7" s="599"/>
      <c r="AG7" s="599"/>
      <c r="AH7" s="599"/>
      <c r="AI7" s="599"/>
      <c r="AJ7" s="599"/>
      <c r="AK7" s="599"/>
      <c r="AL7" s="600">
        <v>0.1</v>
      </c>
      <c r="AM7" s="601"/>
      <c r="AN7" s="601"/>
      <c r="AO7" s="602"/>
      <c r="AP7" s="592" t="s">
        <v>217</v>
      </c>
      <c r="AQ7" s="593"/>
      <c r="AR7" s="593"/>
      <c r="AS7" s="593"/>
      <c r="AT7" s="593"/>
      <c r="AU7" s="593"/>
      <c r="AV7" s="593"/>
      <c r="AW7" s="593"/>
      <c r="AX7" s="593"/>
      <c r="AY7" s="593"/>
      <c r="AZ7" s="593"/>
      <c r="BA7" s="593"/>
      <c r="BB7" s="593"/>
      <c r="BC7" s="593"/>
      <c r="BD7" s="593"/>
      <c r="BE7" s="593"/>
      <c r="BF7" s="594"/>
      <c r="BG7" s="595">
        <v>5476384</v>
      </c>
      <c r="BH7" s="596"/>
      <c r="BI7" s="596"/>
      <c r="BJ7" s="596"/>
      <c r="BK7" s="596"/>
      <c r="BL7" s="596"/>
      <c r="BM7" s="596"/>
      <c r="BN7" s="597"/>
      <c r="BO7" s="598">
        <v>41.7</v>
      </c>
      <c r="BP7" s="598"/>
      <c r="BQ7" s="598"/>
      <c r="BR7" s="598"/>
      <c r="BS7" s="599">
        <v>149207</v>
      </c>
      <c r="BT7" s="599"/>
      <c r="BU7" s="599"/>
      <c r="BV7" s="599"/>
      <c r="BW7" s="599"/>
      <c r="BX7" s="599"/>
      <c r="BY7" s="599"/>
      <c r="BZ7" s="599"/>
      <c r="CA7" s="599"/>
      <c r="CB7" s="603"/>
      <c r="CD7" s="609" t="s">
        <v>218</v>
      </c>
      <c r="CE7" s="610"/>
      <c r="CF7" s="610"/>
      <c r="CG7" s="610"/>
      <c r="CH7" s="610"/>
      <c r="CI7" s="610"/>
      <c r="CJ7" s="610"/>
      <c r="CK7" s="610"/>
      <c r="CL7" s="610"/>
      <c r="CM7" s="610"/>
      <c r="CN7" s="610"/>
      <c r="CO7" s="610"/>
      <c r="CP7" s="610"/>
      <c r="CQ7" s="611"/>
      <c r="CR7" s="595">
        <v>4488067</v>
      </c>
      <c r="CS7" s="596"/>
      <c r="CT7" s="596"/>
      <c r="CU7" s="596"/>
      <c r="CV7" s="596"/>
      <c r="CW7" s="596"/>
      <c r="CX7" s="596"/>
      <c r="CY7" s="597"/>
      <c r="CZ7" s="598">
        <v>9.1999999999999993</v>
      </c>
      <c r="DA7" s="598"/>
      <c r="DB7" s="598"/>
      <c r="DC7" s="598"/>
      <c r="DD7" s="604">
        <v>185203</v>
      </c>
      <c r="DE7" s="596"/>
      <c r="DF7" s="596"/>
      <c r="DG7" s="596"/>
      <c r="DH7" s="596"/>
      <c r="DI7" s="596"/>
      <c r="DJ7" s="596"/>
      <c r="DK7" s="596"/>
      <c r="DL7" s="596"/>
      <c r="DM7" s="596"/>
      <c r="DN7" s="596"/>
      <c r="DO7" s="596"/>
      <c r="DP7" s="597"/>
      <c r="DQ7" s="604">
        <v>3668627</v>
      </c>
      <c r="DR7" s="596"/>
      <c r="DS7" s="596"/>
      <c r="DT7" s="596"/>
      <c r="DU7" s="596"/>
      <c r="DV7" s="596"/>
      <c r="DW7" s="596"/>
      <c r="DX7" s="596"/>
      <c r="DY7" s="596"/>
      <c r="DZ7" s="596"/>
      <c r="EA7" s="596"/>
      <c r="EB7" s="596"/>
      <c r="EC7" s="605"/>
    </row>
    <row r="8" spans="2:143" ht="11.25" customHeight="1">
      <c r="B8" s="592" t="s">
        <v>219</v>
      </c>
      <c r="C8" s="593"/>
      <c r="D8" s="593"/>
      <c r="E8" s="593"/>
      <c r="F8" s="593"/>
      <c r="G8" s="593"/>
      <c r="H8" s="593"/>
      <c r="I8" s="593"/>
      <c r="J8" s="593"/>
      <c r="K8" s="593"/>
      <c r="L8" s="593"/>
      <c r="M8" s="593"/>
      <c r="N8" s="593"/>
      <c r="O8" s="593"/>
      <c r="P8" s="593"/>
      <c r="Q8" s="594"/>
      <c r="R8" s="595">
        <v>48163</v>
      </c>
      <c r="S8" s="596"/>
      <c r="T8" s="596"/>
      <c r="U8" s="596"/>
      <c r="V8" s="596"/>
      <c r="W8" s="596"/>
      <c r="X8" s="596"/>
      <c r="Y8" s="597"/>
      <c r="Z8" s="598">
        <v>0.1</v>
      </c>
      <c r="AA8" s="598"/>
      <c r="AB8" s="598"/>
      <c r="AC8" s="598"/>
      <c r="AD8" s="599">
        <v>48163</v>
      </c>
      <c r="AE8" s="599"/>
      <c r="AF8" s="599"/>
      <c r="AG8" s="599"/>
      <c r="AH8" s="599"/>
      <c r="AI8" s="599"/>
      <c r="AJ8" s="599"/>
      <c r="AK8" s="599"/>
      <c r="AL8" s="600">
        <v>0.2</v>
      </c>
      <c r="AM8" s="601"/>
      <c r="AN8" s="601"/>
      <c r="AO8" s="602"/>
      <c r="AP8" s="592" t="s">
        <v>220</v>
      </c>
      <c r="AQ8" s="593"/>
      <c r="AR8" s="593"/>
      <c r="AS8" s="593"/>
      <c r="AT8" s="593"/>
      <c r="AU8" s="593"/>
      <c r="AV8" s="593"/>
      <c r="AW8" s="593"/>
      <c r="AX8" s="593"/>
      <c r="AY8" s="593"/>
      <c r="AZ8" s="593"/>
      <c r="BA8" s="593"/>
      <c r="BB8" s="593"/>
      <c r="BC8" s="593"/>
      <c r="BD8" s="593"/>
      <c r="BE8" s="593"/>
      <c r="BF8" s="594"/>
      <c r="BG8" s="595">
        <v>171850</v>
      </c>
      <c r="BH8" s="596"/>
      <c r="BI8" s="596"/>
      <c r="BJ8" s="596"/>
      <c r="BK8" s="596"/>
      <c r="BL8" s="596"/>
      <c r="BM8" s="596"/>
      <c r="BN8" s="597"/>
      <c r="BO8" s="598">
        <v>1.3</v>
      </c>
      <c r="BP8" s="598"/>
      <c r="BQ8" s="598"/>
      <c r="BR8" s="598"/>
      <c r="BS8" s="604" t="s">
        <v>112</v>
      </c>
      <c r="BT8" s="596"/>
      <c r="BU8" s="596"/>
      <c r="BV8" s="596"/>
      <c r="BW8" s="596"/>
      <c r="BX8" s="596"/>
      <c r="BY8" s="596"/>
      <c r="BZ8" s="596"/>
      <c r="CA8" s="596"/>
      <c r="CB8" s="605"/>
      <c r="CD8" s="609" t="s">
        <v>221</v>
      </c>
      <c r="CE8" s="610"/>
      <c r="CF8" s="610"/>
      <c r="CG8" s="610"/>
      <c r="CH8" s="610"/>
      <c r="CI8" s="610"/>
      <c r="CJ8" s="610"/>
      <c r="CK8" s="610"/>
      <c r="CL8" s="610"/>
      <c r="CM8" s="610"/>
      <c r="CN8" s="610"/>
      <c r="CO8" s="610"/>
      <c r="CP8" s="610"/>
      <c r="CQ8" s="611"/>
      <c r="CR8" s="595">
        <v>17017844</v>
      </c>
      <c r="CS8" s="596"/>
      <c r="CT8" s="596"/>
      <c r="CU8" s="596"/>
      <c r="CV8" s="596"/>
      <c r="CW8" s="596"/>
      <c r="CX8" s="596"/>
      <c r="CY8" s="597"/>
      <c r="CZ8" s="598">
        <v>34.9</v>
      </c>
      <c r="DA8" s="598"/>
      <c r="DB8" s="598"/>
      <c r="DC8" s="598"/>
      <c r="DD8" s="604">
        <v>566834</v>
      </c>
      <c r="DE8" s="596"/>
      <c r="DF8" s="596"/>
      <c r="DG8" s="596"/>
      <c r="DH8" s="596"/>
      <c r="DI8" s="596"/>
      <c r="DJ8" s="596"/>
      <c r="DK8" s="596"/>
      <c r="DL8" s="596"/>
      <c r="DM8" s="596"/>
      <c r="DN8" s="596"/>
      <c r="DO8" s="596"/>
      <c r="DP8" s="597"/>
      <c r="DQ8" s="604">
        <v>7857433</v>
      </c>
      <c r="DR8" s="596"/>
      <c r="DS8" s="596"/>
      <c r="DT8" s="596"/>
      <c r="DU8" s="596"/>
      <c r="DV8" s="596"/>
      <c r="DW8" s="596"/>
      <c r="DX8" s="596"/>
      <c r="DY8" s="596"/>
      <c r="DZ8" s="596"/>
      <c r="EA8" s="596"/>
      <c r="EB8" s="596"/>
      <c r="EC8" s="605"/>
    </row>
    <row r="9" spans="2:143" ht="11.25" customHeight="1">
      <c r="B9" s="592" t="s">
        <v>222</v>
      </c>
      <c r="C9" s="593"/>
      <c r="D9" s="593"/>
      <c r="E9" s="593"/>
      <c r="F9" s="593"/>
      <c r="G9" s="593"/>
      <c r="H9" s="593"/>
      <c r="I9" s="593"/>
      <c r="J9" s="593"/>
      <c r="K9" s="593"/>
      <c r="L9" s="593"/>
      <c r="M9" s="593"/>
      <c r="N9" s="593"/>
      <c r="O9" s="593"/>
      <c r="P9" s="593"/>
      <c r="Q9" s="594"/>
      <c r="R9" s="595">
        <v>31803</v>
      </c>
      <c r="S9" s="596"/>
      <c r="T9" s="596"/>
      <c r="U9" s="596"/>
      <c r="V9" s="596"/>
      <c r="W9" s="596"/>
      <c r="X9" s="596"/>
      <c r="Y9" s="597"/>
      <c r="Z9" s="598">
        <v>0.1</v>
      </c>
      <c r="AA9" s="598"/>
      <c r="AB9" s="598"/>
      <c r="AC9" s="598"/>
      <c r="AD9" s="599">
        <v>31803</v>
      </c>
      <c r="AE9" s="599"/>
      <c r="AF9" s="599"/>
      <c r="AG9" s="599"/>
      <c r="AH9" s="599"/>
      <c r="AI9" s="599"/>
      <c r="AJ9" s="599"/>
      <c r="AK9" s="599"/>
      <c r="AL9" s="600">
        <v>0.1</v>
      </c>
      <c r="AM9" s="601"/>
      <c r="AN9" s="601"/>
      <c r="AO9" s="602"/>
      <c r="AP9" s="592" t="s">
        <v>223</v>
      </c>
      <c r="AQ9" s="593"/>
      <c r="AR9" s="593"/>
      <c r="AS9" s="593"/>
      <c r="AT9" s="593"/>
      <c r="AU9" s="593"/>
      <c r="AV9" s="593"/>
      <c r="AW9" s="593"/>
      <c r="AX9" s="593"/>
      <c r="AY9" s="593"/>
      <c r="AZ9" s="593"/>
      <c r="BA9" s="593"/>
      <c r="BB9" s="593"/>
      <c r="BC9" s="593"/>
      <c r="BD9" s="593"/>
      <c r="BE9" s="593"/>
      <c r="BF9" s="594"/>
      <c r="BG9" s="595">
        <v>4219726</v>
      </c>
      <c r="BH9" s="596"/>
      <c r="BI9" s="596"/>
      <c r="BJ9" s="596"/>
      <c r="BK9" s="596"/>
      <c r="BL9" s="596"/>
      <c r="BM9" s="596"/>
      <c r="BN9" s="597"/>
      <c r="BO9" s="598">
        <v>32.200000000000003</v>
      </c>
      <c r="BP9" s="598"/>
      <c r="BQ9" s="598"/>
      <c r="BR9" s="598"/>
      <c r="BS9" s="604" t="s">
        <v>112</v>
      </c>
      <c r="BT9" s="596"/>
      <c r="BU9" s="596"/>
      <c r="BV9" s="596"/>
      <c r="BW9" s="596"/>
      <c r="BX9" s="596"/>
      <c r="BY9" s="596"/>
      <c r="BZ9" s="596"/>
      <c r="CA9" s="596"/>
      <c r="CB9" s="605"/>
      <c r="CD9" s="609" t="s">
        <v>224</v>
      </c>
      <c r="CE9" s="610"/>
      <c r="CF9" s="610"/>
      <c r="CG9" s="610"/>
      <c r="CH9" s="610"/>
      <c r="CI9" s="610"/>
      <c r="CJ9" s="610"/>
      <c r="CK9" s="610"/>
      <c r="CL9" s="610"/>
      <c r="CM9" s="610"/>
      <c r="CN9" s="610"/>
      <c r="CO9" s="610"/>
      <c r="CP9" s="610"/>
      <c r="CQ9" s="611"/>
      <c r="CR9" s="595">
        <v>3660228</v>
      </c>
      <c r="CS9" s="596"/>
      <c r="CT9" s="596"/>
      <c r="CU9" s="596"/>
      <c r="CV9" s="596"/>
      <c r="CW9" s="596"/>
      <c r="CX9" s="596"/>
      <c r="CY9" s="597"/>
      <c r="CZ9" s="598">
        <v>7.5</v>
      </c>
      <c r="DA9" s="598"/>
      <c r="DB9" s="598"/>
      <c r="DC9" s="598"/>
      <c r="DD9" s="604">
        <v>148164</v>
      </c>
      <c r="DE9" s="596"/>
      <c r="DF9" s="596"/>
      <c r="DG9" s="596"/>
      <c r="DH9" s="596"/>
      <c r="DI9" s="596"/>
      <c r="DJ9" s="596"/>
      <c r="DK9" s="596"/>
      <c r="DL9" s="596"/>
      <c r="DM9" s="596"/>
      <c r="DN9" s="596"/>
      <c r="DO9" s="596"/>
      <c r="DP9" s="597"/>
      <c r="DQ9" s="604">
        <v>2967645</v>
      </c>
      <c r="DR9" s="596"/>
      <c r="DS9" s="596"/>
      <c r="DT9" s="596"/>
      <c r="DU9" s="596"/>
      <c r="DV9" s="596"/>
      <c r="DW9" s="596"/>
      <c r="DX9" s="596"/>
      <c r="DY9" s="596"/>
      <c r="DZ9" s="596"/>
      <c r="EA9" s="596"/>
      <c r="EB9" s="596"/>
      <c r="EC9" s="605"/>
    </row>
    <row r="10" spans="2:143" ht="11.25" customHeight="1">
      <c r="B10" s="592" t="s">
        <v>225</v>
      </c>
      <c r="C10" s="593"/>
      <c r="D10" s="593"/>
      <c r="E10" s="593"/>
      <c r="F10" s="593"/>
      <c r="G10" s="593"/>
      <c r="H10" s="593"/>
      <c r="I10" s="593"/>
      <c r="J10" s="593"/>
      <c r="K10" s="593"/>
      <c r="L10" s="593"/>
      <c r="M10" s="593"/>
      <c r="N10" s="593"/>
      <c r="O10" s="593"/>
      <c r="P10" s="593"/>
      <c r="Q10" s="594"/>
      <c r="R10" s="595">
        <v>1823024</v>
      </c>
      <c r="S10" s="596"/>
      <c r="T10" s="596"/>
      <c r="U10" s="596"/>
      <c r="V10" s="596"/>
      <c r="W10" s="596"/>
      <c r="X10" s="596"/>
      <c r="Y10" s="597"/>
      <c r="Z10" s="598">
        <v>3.6</v>
      </c>
      <c r="AA10" s="598"/>
      <c r="AB10" s="598"/>
      <c r="AC10" s="598"/>
      <c r="AD10" s="599">
        <v>1823024</v>
      </c>
      <c r="AE10" s="599"/>
      <c r="AF10" s="599"/>
      <c r="AG10" s="599"/>
      <c r="AH10" s="599"/>
      <c r="AI10" s="599"/>
      <c r="AJ10" s="599"/>
      <c r="AK10" s="599"/>
      <c r="AL10" s="600">
        <v>6.9</v>
      </c>
      <c r="AM10" s="601"/>
      <c r="AN10" s="601"/>
      <c r="AO10" s="602"/>
      <c r="AP10" s="592" t="s">
        <v>226</v>
      </c>
      <c r="AQ10" s="593"/>
      <c r="AR10" s="593"/>
      <c r="AS10" s="593"/>
      <c r="AT10" s="593"/>
      <c r="AU10" s="593"/>
      <c r="AV10" s="593"/>
      <c r="AW10" s="593"/>
      <c r="AX10" s="593"/>
      <c r="AY10" s="593"/>
      <c r="AZ10" s="593"/>
      <c r="BA10" s="593"/>
      <c r="BB10" s="593"/>
      <c r="BC10" s="593"/>
      <c r="BD10" s="593"/>
      <c r="BE10" s="593"/>
      <c r="BF10" s="594"/>
      <c r="BG10" s="595">
        <v>327668</v>
      </c>
      <c r="BH10" s="596"/>
      <c r="BI10" s="596"/>
      <c r="BJ10" s="596"/>
      <c r="BK10" s="596"/>
      <c r="BL10" s="596"/>
      <c r="BM10" s="596"/>
      <c r="BN10" s="597"/>
      <c r="BO10" s="598">
        <v>2.5</v>
      </c>
      <c r="BP10" s="598"/>
      <c r="BQ10" s="598"/>
      <c r="BR10" s="598"/>
      <c r="BS10" s="604" t="s">
        <v>112</v>
      </c>
      <c r="BT10" s="596"/>
      <c r="BU10" s="596"/>
      <c r="BV10" s="596"/>
      <c r="BW10" s="596"/>
      <c r="BX10" s="596"/>
      <c r="BY10" s="596"/>
      <c r="BZ10" s="596"/>
      <c r="CA10" s="596"/>
      <c r="CB10" s="605"/>
      <c r="CD10" s="609" t="s">
        <v>227</v>
      </c>
      <c r="CE10" s="610"/>
      <c r="CF10" s="610"/>
      <c r="CG10" s="610"/>
      <c r="CH10" s="610"/>
      <c r="CI10" s="610"/>
      <c r="CJ10" s="610"/>
      <c r="CK10" s="610"/>
      <c r="CL10" s="610"/>
      <c r="CM10" s="610"/>
      <c r="CN10" s="610"/>
      <c r="CO10" s="610"/>
      <c r="CP10" s="610"/>
      <c r="CQ10" s="611"/>
      <c r="CR10" s="595">
        <v>316605</v>
      </c>
      <c r="CS10" s="596"/>
      <c r="CT10" s="596"/>
      <c r="CU10" s="596"/>
      <c r="CV10" s="596"/>
      <c r="CW10" s="596"/>
      <c r="CX10" s="596"/>
      <c r="CY10" s="597"/>
      <c r="CZ10" s="598">
        <v>0.6</v>
      </c>
      <c r="DA10" s="598"/>
      <c r="DB10" s="598"/>
      <c r="DC10" s="598"/>
      <c r="DD10" s="604">
        <v>23218</v>
      </c>
      <c r="DE10" s="596"/>
      <c r="DF10" s="596"/>
      <c r="DG10" s="596"/>
      <c r="DH10" s="596"/>
      <c r="DI10" s="596"/>
      <c r="DJ10" s="596"/>
      <c r="DK10" s="596"/>
      <c r="DL10" s="596"/>
      <c r="DM10" s="596"/>
      <c r="DN10" s="596"/>
      <c r="DO10" s="596"/>
      <c r="DP10" s="597"/>
      <c r="DQ10" s="604">
        <v>166045</v>
      </c>
      <c r="DR10" s="596"/>
      <c r="DS10" s="596"/>
      <c r="DT10" s="596"/>
      <c r="DU10" s="596"/>
      <c r="DV10" s="596"/>
      <c r="DW10" s="596"/>
      <c r="DX10" s="596"/>
      <c r="DY10" s="596"/>
      <c r="DZ10" s="596"/>
      <c r="EA10" s="596"/>
      <c r="EB10" s="596"/>
      <c r="EC10" s="605"/>
    </row>
    <row r="11" spans="2:143" ht="11.25" customHeight="1">
      <c r="B11" s="592" t="s">
        <v>228</v>
      </c>
      <c r="C11" s="593"/>
      <c r="D11" s="593"/>
      <c r="E11" s="593"/>
      <c r="F11" s="593"/>
      <c r="G11" s="593"/>
      <c r="H11" s="593"/>
      <c r="I11" s="593"/>
      <c r="J11" s="593"/>
      <c r="K11" s="593"/>
      <c r="L11" s="593"/>
      <c r="M11" s="593"/>
      <c r="N11" s="593"/>
      <c r="O11" s="593"/>
      <c r="P11" s="593"/>
      <c r="Q11" s="594"/>
      <c r="R11" s="595">
        <v>8284</v>
      </c>
      <c r="S11" s="596"/>
      <c r="T11" s="596"/>
      <c r="U11" s="596"/>
      <c r="V11" s="596"/>
      <c r="W11" s="596"/>
      <c r="X11" s="596"/>
      <c r="Y11" s="597"/>
      <c r="Z11" s="598">
        <v>0</v>
      </c>
      <c r="AA11" s="598"/>
      <c r="AB11" s="598"/>
      <c r="AC11" s="598"/>
      <c r="AD11" s="599">
        <v>8284</v>
      </c>
      <c r="AE11" s="599"/>
      <c r="AF11" s="599"/>
      <c r="AG11" s="599"/>
      <c r="AH11" s="599"/>
      <c r="AI11" s="599"/>
      <c r="AJ11" s="599"/>
      <c r="AK11" s="599"/>
      <c r="AL11" s="600">
        <v>0</v>
      </c>
      <c r="AM11" s="601"/>
      <c r="AN11" s="601"/>
      <c r="AO11" s="602"/>
      <c r="AP11" s="592" t="s">
        <v>229</v>
      </c>
      <c r="AQ11" s="593"/>
      <c r="AR11" s="593"/>
      <c r="AS11" s="593"/>
      <c r="AT11" s="593"/>
      <c r="AU11" s="593"/>
      <c r="AV11" s="593"/>
      <c r="AW11" s="593"/>
      <c r="AX11" s="593"/>
      <c r="AY11" s="593"/>
      <c r="AZ11" s="593"/>
      <c r="BA11" s="593"/>
      <c r="BB11" s="593"/>
      <c r="BC11" s="593"/>
      <c r="BD11" s="593"/>
      <c r="BE11" s="593"/>
      <c r="BF11" s="594"/>
      <c r="BG11" s="595">
        <v>757140</v>
      </c>
      <c r="BH11" s="596"/>
      <c r="BI11" s="596"/>
      <c r="BJ11" s="596"/>
      <c r="BK11" s="596"/>
      <c r="BL11" s="596"/>
      <c r="BM11" s="596"/>
      <c r="BN11" s="597"/>
      <c r="BO11" s="598">
        <v>5.8</v>
      </c>
      <c r="BP11" s="598"/>
      <c r="BQ11" s="598"/>
      <c r="BR11" s="598"/>
      <c r="BS11" s="604">
        <v>149207</v>
      </c>
      <c r="BT11" s="596"/>
      <c r="BU11" s="596"/>
      <c r="BV11" s="596"/>
      <c r="BW11" s="596"/>
      <c r="BX11" s="596"/>
      <c r="BY11" s="596"/>
      <c r="BZ11" s="596"/>
      <c r="CA11" s="596"/>
      <c r="CB11" s="605"/>
      <c r="CD11" s="609" t="s">
        <v>230</v>
      </c>
      <c r="CE11" s="610"/>
      <c r="CF11" s="610"/>
      <c r="CG11" s="610"/>
      <c r="CH11" s="610"/>
      <c r="CI11" s="610"/>
      <c r="CJ11" s="610"/>
      <c r="CK11" s="610"/>
      <c r="CL11" s="610"/>
      <c r="CM11" s="610"/>
      <c r="CN11" s="610"/>
      <c r="CO11" s="610"/>
      <c r="CP11" s="610"/>
      <c r="CQ11" s="611"/>
      <c r="CR11" s="595">
        <v>1680626</v>
      </c>
      <c r="CS11" s="596"/>
      <c r="CT11" s="596"/>
      <c r="CU11" s="596"/>
      <c r="CV11" s="596"/>
      <c r="CW11" s="596"/>
      <c r="CX11" s="596"/>
      <c r="CY11" s="597"/>
      <c r="CZ11" s="598">
        <v>3.4</v>
      </c>
      <c r="DA11" s="598"/>
      <c r="DB11" s="598"/>
      <c r="DC11" s="598"/>
      <c r="DD11" s="604">
        <v>388696</v>
      </c>
      <c r="DE11" s="596"/>
      <c r="DF11" s="596"/>
      <c r="DG11" s="596"/>
      <c r="DH11" s="596"/>
      <c r="DI11" s="596"/>
      <c r="DJ11" s="596"/>
      <c r="DK11" s="596"/>
      <c r="DL11" s="596"/>
      <c r="DM11" s="596"/>
      <c r="DN11" s="596"/>
      <c r="DO11" s="596"/>
      <c r="DP11" s="597"/>
      <c r="DQ11" s="604">
        <v>971160</v>
      </c>
      <c r="DR11" s="596"/>
      <c r="DS11" s="596"/>
      <c r="DT11" s="596"/>
      <c r="DU11" s="596"/>
      <c r="DV11" s="596"/>
      <c r="DW11" s="596"/>
      <c r="DX11" s="596"/>
      <c r="DY11" s="596"/>
      <c r="DZ11" s="596"/>
      <c r="EA11" s="596"/>
      <c r="EB11" s="596"/>
      <c r="EC11" s="605"/>
    </row>
    <row r="12" spans="2:143" ht="11.25" customHeight="1">
      <c r="B12" s="592" t="s">
        <v>231</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232</v>
      </c>
      <c r="AQ12" s="593"/>
      <c r="AR12" s="593"/>
      <c r="AS12" s="593"/>
      <c r="AT12" s="593"/>
      <c r="AU12" s="593"/>
      <c r="AV12" s="593"/>
      <c r="AW12" s="593"/>
      <c r="AX12" s="593"/>
      <c r="AY12" s="593"/>
      <c r="AZ12" s="593"/>
      <c r="BA12" s="593"/>
      <c r="BB12" s="593"/>
      <c r="BC12" s="593"/>
      <c r="BD12" s="593"/>
      <c r="BE12" s="593"/>
      <c r="BF12" s="594"/>
      <c r="BG12" s="595">
        <v>5827931</v>
      </c>
      <c r="BH12" s="596"/>
      <c r="BI12" s="596"/>
      <c r="BJ12" s="596"/>
      <c r="BK12" s="596"/>
      <c r="BL12" s="596"/>
      <c r="BM12" s="596"/>
      <c r="BN12" s="597"/>
      <c r="BO12" s="598">
        <v>44.4</v>
      </c>
      <c r="BP12" s="598"/>
      <c r="BQ12" s="598"/>
      <c r="BR12" s="598"/>
      <c r="BS12" s="604" t="s">
        <v>112</v>
      </c>
      <c r="BT12" s="596"/>
      <c r="BU12" s="596"/>
      <c r="BV12" s="596"/>
      <c r="BW12" s="596"/>
      <c r="BX12" s="596"/>
      <c r="BY12" s="596"/>
      <c r="BZ12" s="596"/>
      <c r="CA12" s="596"/>
      <c r="CB12" s="605"/>
      <c r="CD12" s="609" t="s">
        <v>233</v>
      </c>
      <c r="CE12" s="610"/>
      <c r="CF12" s="610"/>
      <c r="CG12" s="610"/>
      <c r="CH12" s="610"/>
      <c r="CI12" s="610"/>
      <c r="CJ12" s="610"/>
      <c r="CK12" s="610"/>
      <c r="CL12" s="610"/>
      <c r="CM12" s="610"/>
      <c r="CN12" s="610"/>
      <c r="CO12" s="610"/>
      <c r="CP12" s="610"/>
      <c r="CQ12" s="611"/>
      <c r="CR12" s="595">
        <v>1715330</v>
      </c>
      <c r="CS12" s="596"/>
      <c r="CT12" s="596"/>
      <c r="CU12" s="596"/>
      <c r="CV12" s="596"/>
      <c r="CW12" s="596"/>
      <c r="CX12" s="596"/>
      <c r="CY12" s="597"/>
      <c r="CZ12" s="598">
        <v>3.5</v>
      </c>
      <c r="DA12" s="598"/>
      <c r="DB12" s="598"/>
      <c r="DC12" s="598"/>
      <c r="DD12" s="604">
        <v>903185</v>
      </c>
      <c r="DE12" s="596"/>
      <c r="DF12" s="596"/>
      <c r="DG12" s="596"/>
      <c r="DH12" s="596"/>
      <c r="DI12" s="596"/>
      <c r="DJ12" s="596"/>
      <c r="DK12" s="596"/>
      <c r="DL12" s="596"/>
      <c r="DM12" s="596"/>
      <c r="DN12" s="596"/>
      <c r="DO12" s="596"/>
      <c r="DP12" s="597"/>
      <c r="DQ12" s="604">
        <v>1254321</v>
      </c>
      <c r="DR12" s="596"/>
      <c r="DS12" s="596"/>
      <c r="DT12" s="596"/>
      <c r="DU12" s="596"/>
      <c r="DV12" s="596"/>
      <c r="DW12" s="596"/>
      <c r="DX12" s="596"/>
      <c r="DY12" s="596"/>
      <c r="DZ12" s="596"/>
      <c r="EA12" s="596"/>
      <c r="EB12" s="596"/>
      <c r="EC12" s="605"/>
    </row>
    <row r="13" spans="2:143" ht="11.25" customHeight="1">
      <c r="B13" s="592" t="s">
        <v>234</v>
      </c>
      <c r="C13" s="593"/>
      <c r="D13" s="593"/>
      <c r="E13" s="593"/>
      <c r="F13" s="593"/>
      <c r="G13" s="593"/>
      <c r="H13" s="593"/>
      <c r="I13" s="593"/>
      <c r="J13" s="593"/>
      <c r="K13" s="593"/>
      <c r="L13" s="593"/>
      <c r="M13" s="593"/>
      <c r="N13" s="593"/>
      <c r="O13" s="593"/>
      <c r="P13" s="593"/>
      <c r="Q13" s="594"/>
      <c r="R13" s="595">
        <v>101517</v>
      </c>
      <c r="S13" s="596"/>
      <c r="T13" s="596"/>
      <c r="U13" s="596"/>
      <c r="V13" s="596"/>
      <c r="W13" s="596"/>
      <c r="X13" s="596"/>
      <c r="Y13" s="597"/>
      <c r="Z13" s="598">
        <v>0.2</v>
      </c>
      <c r="AA13" s="598"/>
      <c r="AB13" s="598"/>
      <c r="AC13" s="598"/>
      <c r="AD13" s="599">
        <v>101517</v>
      </c>
      <c r="AE13" s="599"/>
      <c r="AF13" s="599"/>
      <c r="AG13" s="599"/>
      <c r="AH13" s="599"/>
      <c r="AI13" s="599"/>
      <c r="AJ13" s="599"/>
      <c r="AK13" s="599"/>
      <c r="AL13" s="600">
        <v>0.4</v>
      </c>
      <c r="AM13" s="601"/>
      <c r="AN13" s="601"/>
      <c r="AO13" s="602"/>
      <c r="AP13" s="592" t="s">
        <v>235</v>
      </c>
      <c r="AQ13" s="593"/>
      <c r="AR13" s="593"/>
      <c r="AS13" s="593"/>
      <c r="AT13" s="593"/>
      <c r="AU13" s="593"/>
      <c r="AV13" s="593"/>
      <c r="AW13" s="593"/>
      <c r="AX13" s="593"/>
      <c r="AY13" s="593"/>
      <c r="AZ13" s="593"/>
      <c r="BA13" s="593"/>
      <c r="BB13" s="593"/>
      <c r="BC13" s="593"/>
      <c r="BD13" s="593"/>
      <c r="BE13" s="593"/>
      <c r="BF13" s="594"/>
      <c r="BG13" s="595">
        <v>5782176</v>
      </c>
      <c r="BH13" s="596"/>
      <c r="BI13" s="596"/>
      <c r="BJ13" s="596"/>
      <c r="BK13" s="596"/>
      <c r="BL13" s="596"/>
      <c r="BM13" s="596"/>
      <c r="BN13" s="597"/>
      <c r="BO13" s="598">
        <v>44.1</v>
      </c>
      <c r="BP13" s="598"/>
      <c r="BQ13" s="598"/>
      <c r="BR13" s="598"/>
      <c r="BS13" s="604" t="s">
        <v>112</v>
      </c>
      <c r="BT13" s="596"/>
      <c r="BU13" s="596"/>
      <c r="BV13" s="596"/>
      <c r="BW13" s="596"/>
      <c r="BX13" s="596"/>
      <c r="BY13" s="596"/>
      <c r="BZ13" s="596"/>
      <c r="CA13" s="596"/>
      <c r="CB13" s="605"/>
      <c r="CD13" s="609" t="s">
        <v>236</v>
      </c>
      <c r="CE13" s="610"/>
      <c r="CF13" s="610"/>
      <c r="CG13" s="610"/>
      <c r="CH13" s="610"/>
      <c r="CI13" s="610"/>
      <c r="CJ13" s="610"/>
      <c r="CK13" s="610"/>
      <c r="CL13" s="610"/>
      <c r="CM13" s="610"/>
      <c r="CN13" s="610"/>
      <c r="CO13" s="610"/>
      <c r="CP13" s="610"/>
      <c r="CQ13" s="611"/>
      <c r="CR13" s="595">
        <v>5353083</v>
      </c>
      <c r="CS13" s="596"/>
      <c r="CT13" s="596"/>
      <c r="CU13" s="596"/>
      <c r="CV13" s="596"/>
      <c r="CW13" s="596"/>
      <c r="CX13" s="596"/>
      <c r="CY13" s="597"/>
      <c r="CZ13" s="598">
        <v>11</v>
      </c>
      <c r="DA13" s="598"/>
      <c r="DB13" s="598"/>
      <c r="DC13" s="598"/>
      <c r="DD13" s="604">
        <v>2073535</v>
      </c>
      <c r="DE13" s="596"/>
      <c r="DF13" s="596"/>
      <c r="DG13" s="596"/>
      <c r="DH13" s="596"/>
      <c r="DI13" s="596"/>
      <c r="DJ13" s="596"/>
      <c r="DK13" s="596"/>
      <c r="DL13" s="596"/>
      <c r="DM13" s="596"/>
      <c r="DN13" s="596"/>
      <c r="DO13" s="596"/>
      <c r="DP13" s="597"/>
      <c r="DQ13" s="604">
        <v>3083546</v>
      </c>
      <c r="DR13" s="596"/>
      <c r="DS13" s="596"/>
      <c r="DT13" s="596"/>
      <c r="DU13" s="596"/>
      <c r="DV13" s="596"/>
      <c r="DW13" s="596"/>
      <c r="DX13" s="596"/>
      <c r="DY13" s="596"/>
      <c r="DZ13" s="596"/>
      <c r="EA13" s="596"/>
      <c r="EB13" s="596"/>
      <c r="EC13" s="605"/>
    </row>
    <row r="14" spans="2:143" ht="11.25" customHeight="1">
      <c r="B14" s="592" t="s">
        <v>237</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238</v>
      </c>
      <c r="AQ14" s="593"/>
      <c r="AR14" s="593"/>
      <c r="AS14" s="593"/>
      <c r="AT14" s="593"/>
      <c r="AU14" s="593"/>
      <c r="AV14" s="593"/>
      <c r="AW14" s="593"/>
      <c r="AX14" s="593"/>
      <c r="AY14" s="593"/>
      <c r="AZ14" s="593"/>
      <c r="BA14" s="593"/>
      <c r="BB14" s="593"/>
      <c r="BC14" s="593"/>
      <c r="BD14" s="593"/>
      <c r="BE14" s="593"/>
      <c r="BF14" s="594"/>
      <c r="BG14" s="595">
        <v>359798</v>
      </c>
      <c r="BH14" s="596"/>
      <c r="BI14" s="596"/>
      <c r="BJ14" s="596"/>
      <c r="BK14" s="596"/>
      <c r="BL14" s="596"/>
      <c r="BM14" s="596"/>
      <c r="BN14" s="597"/>
      <c r="BO14" s="598">
        <v>2.7</v>
      </c>
      <c r="BP14" s="598"/>
      <c r="BQ14" s="598"/>
      <c r="BR14" s="598"/>
      <c r="BS14" s="604" t="s">
        <v>112</v>
      </c>
      <c r="BT14" s="596"/>
      <c r="BU14" s="596"/>
      <c r="BV14" s="596"/>
      <c r="BW14" s="596"/>
      <c r="BX14" s="596"/>
      <c r="BY14" s="596"/>
      <c r="BZ14" s="596"/>
      <c r="CA14" s="596"/>
      <c r="CB14" s="605"/>
      <c r="CD14" s="609" t="s">
        <v>239</v>
      </c>
      <c r="CE14" s="610"/>
      <c r="CF14" s="610"/>
      <c r="CG14" s="610"/>
      <c r="CH14" s="610"/>
      <c r="CI14" s="610"/>
      <c r="CJ14" s="610"/>
      <c r="CK14" s="610"/>
      <c r="CL14" s="610"/>
      <c r="CM14" s="610"/>
      <c r="CN14" s="610"/>
      <c r="CO14" s="610"/>
      <c r="CP14" s="610"/>
      <c r="CQ14" s="611"/>
      <c r="CR14" s="595">
        <v>2044619</v>
      </c>
      <c r="CS14" s="596"/>
      <c r="CT14" s="596"/>
      <c r="CU14" s="596"/>
      <c r="CV14" s="596"/>
      <c r="CW14" s="596"/>
      <c r="CX14" s="596"/>
      <c r="CY14" s="597"/>
      <c r="CZ14" s="598">
        <v>4.2</v>
      </c>
      <c r="DA14" s="598"/>
      <c r="DB14" s="598"/>
      <c r="DC14" s="598"/>
      <c r="DD14" s="604">
        <v>311887</v>
      </c>
      <c r="DE14" s="596"/>
      <c r="DF14" s="596"/>
      <c r="DG14" s="596"/>
      <c r="DH14" s="596"/>
      <c r="DI14" s="596"/>
      <c r="DJ14" s="596"/>
      <c r="DK14" s="596"/>
      <c r="DL14" s="596"/>
      <c r="DM14" s="596"/>
      <c r="DN14" s="596"/>
      <c r="DO14" s="596"/>
      <c r="DP14" s="597"/>
      <c r="DQ14" s="604">
        <v>1714286</v>
      </c>
      <c r="DR14" s="596"/>
      <c r="DS14" s="596"/>
      <c r="DT14" s="596"/>
      <c r="DU14" s="596"/>
      <c r="DV14" s="596"/>
      <c r="DW14" s="596"/>
      <c r="DX14" s="596"/>
      <c r="DY14" s="596"/>
      <c r="DZ14" s="596"/>
      <c r="EA14" s="596"/>
      <c r="EB14" s="596"/>
      <c r="EC14" s="605"/>
    </row>
    <row r="15" spans="2:143" ht="11.25" customHeight="1">
      <c r="B15" s="592" t="s">
        <v>240</v>
      </c>
      <c r="C15" s="593"/>
      <c r="D15" s="593"/>
      <c r="E15" s="593"/>
      <c r="F15" s="593"/>
      <c r="G15" s="593"/>
      <c r="H15" s="593"/>
      <c r="I15" s="593"/>
      <c r="J15" s="593"/>
      <c r="K15" s="593"/>
      <c r="L15" s="593"/>
      <c r="M15" s="593"/>
      <c r="N15" s="593"/>
      <c r="O15" s="593"/>
      <c r="P15" s="593"/>
      <c r="Q15" s="594"/>
      <c r="R15" s="595">
        <v>46367</v>
      </c>
      <c r="S15" s="596"/>
      <c r="T15" s="596"/>
      <c r="U15" s="596"/>
      <c r="V15" s="596"/>
      <c r="W15" s="596"/>
      <c r="X15" s="596"/>
      <c r="Y15" s="597"/>
      <c r="Z15" s="598">
        <v>0.1</v>
      </c>
      <c r="AA15" s="598"/>
      <c r="AB15" s="598"/>
      <c r="AC15" s="598"/>
      <c r="AD15" s="599">
        <v>46367</v>
      </c>
      <c r="AE15" s="599"/>
      <c r="AF15" s="599"/>
      <c r="AG15" s="599"/>
      <c r="AH15" s="599"/>
      <c r="AI15" s="599"/>
      <c r="AJ15" s="599"/>
      <c r="AK15" s="599"/>
      <c r="AL15" s="600">
        <v>0.2</v>
      </c>
      <c r="AM15" s="601"/>
      <c r="AN15" s="601"/>
      <c r="AO15" s="602"/>
      <c r="AP15" s="592" t="s">
        <v>241</v>
      </c>
      <c r="AQ15" s="593"/>
      <c r="AR15" s="593"/>
      <c r="AS15" s="593"/>
      <c r="AT15" s="593"/>
      <c r="AU15" s="593"/>
      <c r="AV15" s="593"/>
      <c r="AW15" s="593"/>
      <c r="AX15" s="593"/>
      <c r="AY15" s="593"/>
      <c r="AZ15" s="593"/>
      <c r="BA15" s="593"/>
      <c r="BB15" s="593"/>
      <c r="BC15" s="593"/>
      <c r="BD15" s="593"/>
      <c r="BE15" s="593"/>
      <c r="BF15" s="594"/>
      <c r="BG15" s="595">
        <v>791448</v>
      </c>
      <c r="BH15" s="596"/>
      <c r="BI15" s="596"/>
      <c r="BJ15" s="596"/>
      <c r="BK15" s="596"/>
      <c r="BL15" s="596"/>
      <c r="BM15" s="596"/>
      <c r="BN15" s="597"/>
      <c r="BO15" s="598">
        <v>6</v>
      </c>
      <c r="BP15" s="598"/>
      <c r="BQ15" s="598"/>
      <c r="BR15" s="598"/>
      <c r="BS15" s="604" t="s">
        <v>112</v>
      </c>
      <c r="BT15" s="596"/>
      <c r="BU15" s="596"/>
      <c r="BV15" s="596"/>
      <c r="BW15" s="596"/>
      <c r="BX15" s="596"/>
      <c r="BY15" s="596"/>
      <c r="BZ15" s="596"/>
      <c r="CA15" s="596"/>
      <c r="CB15" s="605"/>
      <c r="CD15" s="609" t="s">
        <v>242</v>
      </c>
      <c r="CE15" s="610"/>
      <c r="CF15" s="610"/>
      <c r="CG15" s="610"/>
      <c r="CH15" s="610"/>
      <c r="CI15" s="610"/>
      <c r="CJ15" s="610"/>
      <c r="CK15" s="610"/>
      <c r="CL15" s="610"/>
      <c r="CM15" s="610"/>
      <c r="CN15" s="610"/>
      <c r="CO15" s="610"/>
      <c r="CP15" s="610"/>
      <c r="CQ15" s="611"/>
      <c r="CR15" s="595">
        <v>5970457</v>
      </c>
      <c r="CS15" s="596"/>
      <c r="CT15" s="596"/>
      <c r="CU15" s="596"/>
      <c r="CV15" s="596"/>
      <c r="CW15" s="596"/>
      <c r="CX15" s="596"/>
      <c r="CY15" s="597"/>
      <c r="CZ15" s="598">
        <v>12.2</v>
      </c>
      <c r="DA15" s="598"/>
      <c r="DB15" s="598"/>
      <c r="DC15" s="598"/>
      <c r="DD15" s="604">
        <v>2734213</v>
      </c>
      <c r="DE15" s="596"/>
      <c r="DF15" s="596"/>
      <c r="DG15" s="596"/>
      <c r="DH15" s="596"/>
      <c r="DI15" s="596"/>
      <c r="DJ15" s="596"/>
      <c r="DK15" s="596"/>
      <c r="DL15" s="596"/>
      <c r="DM15" s="596"/>
      <c r="DN15" s="596"/>
      <c r="DO15" s="596"/>
      <c r="DP15" s="597"/>
      <c r="DQ15" s="604">
        <v>3071907</v>
      </c>
      <c r="DR15" s="596"/>
      <c r="DS15" s="596"/>
      <c r="DT15" s="596"/>
      <c r="DU15" s="596"/>
      <c r="DV15" s="596"/>
      <c r="DW15" s="596"/>
      <c r="DX15" s="596"/>
      <c r="DY15" s="596"/>
      <c r="DZ15" s="596"/>
      <c r="EA15" s="596"/>
      <c r="EB15" s="596"/>
      <c r="EC15" s="605"/>
    </row>
    <row r="16" spans="2:143" ht="11.25" customHeight="1">
      <c r="B16" s="592" t="s">
        <v>243</v>
      </c>
      <c r="C16" s="593"/>
      <c r="D16" s="593"/>
      <c r="E16" s="593"/>
      <c r="F16" s="593"/>
      <c r="G16" s="593"/>
      <c r="H16" s="593"/>
      <c r="I16" s="593"/>
      <c r="J16" s="593"/>
      <c r="K16" s="593"/>
      <c r="L16" s="593"/>
      <c r="M16" s="593"/>
      <c r="N16" s="593"/>
      <c r="O16" s="593"/>
      <c r="P16" s="593"/>
      <c r="Q16" s="594"/>
      <c r="R16" s="595">
        <v>12176798</v>
      </c>
      <c r="S16" s="596"/>
      <c r="T16" s="596"/>
      <c r="U16" s="596"/>
      <c r="V16" s="596"/>
      <c r="W16" s="596"/>
      <c r="X16" s="596"/>
      <c r="Y16" s="597"/>
      <c r="Z16" s="598">
        <v>24.2</v>
      </c>
      <c r="AA16" s="598"/>
      <c r="AB16" s="598"/>
      <c r="AC16" s="598"/>
      <c r="AD16" s="599">
        <v>11089803</v>
      </c>
      <c r="AE16" s="599"/>
      <c r="AF16" s="599"/>
      <c r="AG16" s="599"/>
      <c r="AH16" s="599"/>
      <c r="AI16" s="599"/>
      <c r="AJ16" s="599"/>
      <c r="AK16" s="599"/>
      <c r="AL16" s="600">
        <v>42.2</v>
      </c>
      <c r="AM16" s="601"/>
      <c r="AN16" s="601"/>
      <c r="AO16" s="602"/>
      <c r="AP16" s="592" t="s">
        <v>244</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245</v>
      </c>
      <c r="CE16" s="610"/>
      <c r="CF16" s="610"/>
      <c r="CG16" s="610"/>
      <c r="CH16" s="610"/>
      <c r="CI16" s="610"/>
      <c r="CJ16" s="610"/>
      <c r="CK16" s="610"/>
      <c r="CL16" s="610"/>
      <c r="CM16" s="610"/>
      <c r="CN16" s="610"/>
      <c r="CO16" s="610"/>
      <c r="CP16" s="610"/>
      <c r="CQ16" s="611"/>
      <c r="CR16" s="595">
        <v>21509</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2568</v>
      </c>
      <c r="DR16" s="596"/>
      <c r="DS16" s="596"/>
      <c r="DT16" s="596"/>
      <c r="DU16" s="596"/>
      <c r="DV16" s="596"/>
      <c r="DW16" s="596"/>
      <c r="DX16" s="596"/>
      <c r="DY16" s="596"/>
      <c r="DZ16" s="596"/>
      <c r="EA16" s="596"/>
      <c r="EB16" s="596"/>
      <c r="EC16" s="605"/>
    </row>
    <row r="17" spans="2:133" ht="11.25" customHeight="1">
      <c r="B17" s="592" t="s">
        <v>246</v>
      </c>
      <c r="C17" s="593"/>
      <c r="D17" s="593"/>
      <c r="E17" s="593"/>
      <c r="F17" s="593"/>
      <c r="G17" s="593"/>
      <c r="H17" s="593"/>
      <c r="I17" s="593"/>
      <c r="J17" s="593"/>
      <c r="K17" s="593"/>
      <c r="L17" s="593"/>
      <c r="M17" s="593"/>
      <c r="N17" s="593"/>
      <c r="O17" s="593"/>
      <c r="P17" s="593"/>
      <c r="Q17" s="594"/>
      <c r="R17" s="595">
        <v>11089803</v>
      </c>
      <c r="S17" s="596"/>
      <c r="T17" s="596"/>
      <c r="U17" s="596"/>
      <c r="V17" s="596"/>
      <c r="W17" s="596"/>
      <c r="X17" s="596"/>
      <c r="Y17" s="597"/>
      <c r="Z17" s="598">
        <v>22.1</v>
      </c>
      <c r="AA17" s="598"/>
      <c r="AB17" s="598"/>
      <c r="AC17" s="598"/>
      <c r="AD17" s="599">
        <v>11089803</v>
      </c>
      <c r="AE17" s="599"/>
      <c r="AF17" s="599"/>
      <c r="AG17" s="599"/>
      <c r="AH17" s="599"/>
      <c r="AI17" s="599"/>
      <c r="AJ17" s="599"/>
      <c r="AK17" s="599"/>
      <c r="AL17" s="600">
        <v>42.2</v>
      </c>
      <c r="AM17" s="601"/>
      <c r="AN17" s="601"/>
      <c r="AO17" s="602"/>
      <c r="AP17" s="592" t="s">
        <v>247</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248</v>
      </c>
      <c r="CE17" s="610"/>
      <c r="CF17" s="610"/>
      <c r="CG17" s="610"/>
      <c r="CH17" s="610"/>
      <c r="CI17" s="610"/>
      <c r="CJ17" s="610"/>
      <c r="CK17" s="610"/>
      <c r="CL17" s="610"/>
      <c r="CM17" s="610"/>
      <c r="CN17" s="610"/>
      <c r="CO17" s="610"/>
      <c r="CP17" s="610"/>
      <c r="CQ17" s="611"/>
      <c r="CR17" s="595">
        <v>6097139</v>
      </c>
      <c r="CS17" s="596"/>
      <c r="CT17" s="596"/>
      <c r="CU17" s="596"/>
      <c r="CV17" s="596"/>
      <c r="CW17" s="596"/>
      <c r="CX17" s="596"/>
      <c r="CY17" s="597"/>
      <c r="CZ17" s="598">
        <v>12.5</v>
      </c>
      <c r="DA17" s="598"/>
      <c r="DB17" s="598"/>
      <c r="DC17" s="598"/>
      <c r="DD17" s="604" t="s">
        <v>112</v>
      </c>
      <c r="DE17" s="596"/>
      <c r="DF17" s="596"/>
      <c r="DG17" s="596"/>
      <c r="DH17" s="596"/>
      <c r="DI17" s="596"/>
      <c r="DJ17" s="596"/>
      <c r="DK17" s="596"/>
      <c r="DL17" s="596"/>
      <c r="DM17" s="596"/>
      <c r="DN17" s="596"/>
      <c r="DO17" s="596"/>
      <c r="DP17" s="597"/>
      <c r="DQ17" s="604">
        <v>5992127</v>
      </c>
      <c r="DR17" s="596"/>
      <c r="DS17" s="596"/>
      <c r="DT17" s="596"/>
      <c r="DU17" s="596"/>
      <c r="DV17" s="596"/>
      <c r="DW17" s="596"/>
      <c r="DX17" s="596"/>
      <c r="DY17" s="596"/>
      <c r="DZ17" s="596"/>
      <c r="EA17" s="596"/>
      <c r="EB17" s="596"/>
      <c r="EC17" s="605"/>
    </row>
    <row r="18" spans="2:133" ht="11.25" customHeight="1">
      <c r="B18" s="592" t="s">
        <v>249</v>
      </c>
      <c r="C18" s="593"/>
      <c r="D18" s="593"/>
      <c r="E18" s="593"/>
      <c r="F18" s="593"/>
      <c r="G18" s="593"/>
      <c r="H18" s="593"/>
      <c r="I18" s="593"/>
      <c r="J18" s="593"/>
      <c r="K18" s="593"/>
      <c r="L18" s="593"/>
      <c r="M18" s="593"/>
      <c r="N18" s="593"/>
      <c r="O18" s="593"/>
      <c r="P18" s="593"/>
      <c r="Q18" s="594"/>
      <c r="R18" s="595">
        <v>1086995</v>
      </c>
      <c r="S18" s="596"/>
      <c r="T18" s="596"/>
      <c r="U18" s="596"/>
      <c r="V18" s="596"/>
      <c r="W18" s="596"/>
      <c r="X18" s="596"/>
      <c r="Y18" s="597"/>
      <c r="Z18" s="598">
        <v>2.2000000000000002</v>
      </c>
      <c r="AA18" s="598"/>
      <c r="AB18" s="598"/>
      <c r="AC18" s="598"/>
      <c r="AD18" s="599" t="s">
        <v>112</v>
      </c>
      <c r="AE18" s="599"/>
      <c r="AF18" s="599"/>
      <c r="AG18" s="599"/>
      <c r="AH18" s="599"/>
      <c r="AI18" s="599"/>
      <c r="AJ18" s="599"/>
      <c r="AK18" s="599"/>
      <c r="AL18" s="600" t="s">
        <v>112</v>
      </c>
      <c r="AM18" s="601"/>
      <c r="AN18" s="601"/>
      <c r="AO18" s="602"/>
      <c r="AP18" s="592" t="s">
        <v>250</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251</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c r="B19" s="592" t="s">
        <v>252</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253</v>
      </c>
      <c r="AQ19" s="593"/>
      <c r="AR19" s="593"/>
      <c r="AS19" s="593"/>
      <c r="AT19" s="593"/>
      <c r="AU19" s="593"/>
      <c r="AV19" s="593"/>
      <c r="AW19" s="593"/>
      <c r="AX19" s="593"/>
      <c r="AY19" s="593"/>
      <c r="AZ19" s="593"/>
      <c r="BA19" s="593"/>
      <c r="BB19" s="593"/>
      <c r="BC19" s="593"/>
      <c r="BD19" s="593"/>
      <c r="BE19" s="593"/>
      <c r="BF19" s="594"/>
      <c r="BG19" s="595">
        <v>666823</v>
      </c>
      <c r="BH19" s="596"/>
      <c r="BI19" s="596"/>
      <c r="BJ19" s="596"/>
      <c r="BK19" s="596"/>
      <c r="BL19" s="596"/>
      <c r="BM19" s="596"/>
      <c r="BN19" s="597"/>
      <c r="BO19" s="598">
        <v>5.0999999999999996</v>
      </c>
      <c r="BP19" s="598"/>
      <c r="BQ19" s="598"/>
      <c r="BR19" s="598"/>
      <c r="BS19" s="604" t="s">
        <v>112</v>
      </c>
      <c r="BT19" s="596"/>
      <c r="BU19" s="596"/>
      <c r="BV19" s="596"/>
      <c r="BW19" s="596"/>
      <c r="BX19" s="596"/>
      <c r="BY19" s="596"/>
      <c r="BZ19" s="596"/>
      <c r="CA19" s="596"/>
      <c r="CB19" s="605"/>
      <c r="CD19" s="609" t="s">
        <v>254</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c r="B20" s="592" t="s">
        <v>255</v>
      </c>
      <c r="C20" s="593"/>
      <c r="D20" s="593"/>
      <c r="E20" s="593"/>
      <c r="F20" s="593"/>
      <c r="G20" s="593"/>
      <c r="H20" s="593"/>
      <c r="I20" s="593"/>
      <c r="J20" s="593"/>
      <c r="K20" s="593"/>
      <c r="L20" s="593"/>
      <c r="M20" s="593"/>
      <c r="N20" s="593"/>
      <c r="O20" s="593"/>
      <c r="P20" s="593"/>
      <c r="Q20" s="594"/>
      <c r="R20" s="595">
        <v>27864193</v>
      </c>
      <c r="S20" s="596"/>
      <c r="T20" s="596"/>
      <c r="U20" s="596"/>
      <c r="V20" s="596"/>
      <c r="W20" s="596"/>
      <c r="X20" s="596"/>
      <c r="Y20" s="597"/>
      <c r="Z20" s="598">
        <v>55.4</v>
      </c>
      <c r="AA20" s="598"/>
      <c r="AB20" s="598"/>
      <c r="AC20" s="598"/>
      <c r="AD20" s="599">
        <v>26110478</v>
      </c>
      <c r="AE20" s="599"/>
      <c r="AF20" s="599"/>
      <c r="AG20" s="599"/>
      <c r="AH20" s="599"/>
      <c r="AI20" s="599"/>
      <c r="AJ20" s="599"/>
      <c r="AK20" s="599"/>
      <c r="AL20" s="600">
        <v>99.4</v>
      </c>
      <c r="AM20" s="601"/>
      <c r="AN20" s="601"/>
      <c r="AO20" s="602"/>
      <c r="AP20" s="592" t="s">
        <v>256</v>
      </c>
      <c r="AQ20" s="593"/>
      <c r="AR20" s="593"/>
      <c r="AS20" s="593"/>
      <c r="AT20" s="593"/>
      <c r="AU20" s="593"/>
      <c r="AV20" s="593"/>
      <c r="AW20" s="593"/>
      <c r="AX20" s="593"/>
      <c r="AY20" s="593"/>
      <c r="AZ20" s="593"/>
      <c r="BA20" s="593"/>
      <c r="BB20" s="593"/>
      <c r="BC20" s="593"/>
      <c r="BD20" s="593"/>
      <c r="BE20" s="593"/>
      <c r="BF20" s="594"/>
      <c r="BG20" s="595">
        <v>666823</v>
      </c>
      <c r="BH20" s="596"/>
      <c r="BI20" s="596"/>
      <c r="BJ20" s="596"/>
      <c r="BK20" s="596"/>
      <c r="BL20" s="596"/>
      <c r="BM20" s="596"/>
      <c r="BN20" s="597"/>
      <c r="BO20" s="598">
        <v>5.0999999999999996</v>
      </c>
      <c r="BP20" s="598"/>
      <c r="BQ20" s="598"/>
      <c r="BR20" s="598"/>
      <c r="BS20" s="604" t="s">
        <v>112</v>
      </c>
      <c r="BT20" s="596"/>
      <c r="BU20" s="596"/>
      <c r="BV20" s="596"/>
      <c r="BW20" s="596"/>
      <c r="BX20" s="596"/>
      <c r="BY20" s="596"/>
      <c r="BZ20" s="596"/>
      <c r="CA20" s="596"/>
      <c r="CB20" s="605"/>
      <c r="CD20" s="609" t="s">
        <v>257</v>
      </c>
      <c r="CE20" s="610"/>
      <c r="CF20" s="610"/>
      <c r="CG20" s="610"/>
      <c r="CH20" s="610"/>
      <c r="CI20" s="610"/>
      <c r="CJ20" s="610"/>
      <c r="CK20" s="610"/>
      <c r="CL20" s="610"/>
      <c r="CM20" s="610"/>
      <c r="CN20" s="610"/>
      <c r="CO20" s="610"/>
      <c r="CP20" s="610"/>
      <c r="CQ20" s="611"/>
      <c r="CR20" s="595">
        <v>48746844</v>
      </c>
      <c r="CS20" s="596"/>
      <c r="CT20" s="596"/>
      <c r="CU20" s="596"/>
      <c r="CV20" s="596"/>
      <c r="CW20" s="596"/>
      <c r="CX20" s="596"/>
      <c r="CY20" s="597"/>
      <c r="CZ20" s="598">
        <v>100</v>
      </c>
      <c r="DA20" s="598"/>
      <c r="DB20" s="598"/>
      <c r="DC20" s="598"/>
      <c r="DD20" s="604">
        <v>7334935</v>
      </c>
      <c r="DE20" s="596"/>
      <c r="DF20" s="596"/>
      <c r="DG20" s="596"/>
      <c r="DH20" s="596"/>
      <c r="DI20" s="596"/>
      <c r="DJ20" s="596"/>
      <c r="DK20" s="596"/>
      <c r="DL20" s="596"/>
      <c r="DM20" s="596"/>
      <c r="DN20" s="596"/>
      <c r="DO20" s="596"/>
      <c r="DP20" s="597"/>
      <c r="DQ20" s="604">
        <v>31131002</v>
      </c>
      <c r="DR20" s="596"/>
      <c r="DS20" s="596"/>
      <c r="DT20" s="596"/>
      <c r="DU20" s="596"/>
      <c r="DV20" s="596"/>
      <c r="DW20" s="596"/>
      <c r="DX20" s="596"/>
      <c r="DY20" s="596"/>
      <c r="DZ20" s="596"/>
      <c r="EA20" s="596"/>
      <c r="EB20" s="596"/>
      <c r="EC20" s="605"/>
    </row>
    <row r="21" spans="2:133" ht="11.25" customHeight="1">
      <c r="B21" s="592" t="s">
        <v>258</v>
      </c>
      <c r="C21" s="593"/>
      <c r="D21" s="593"/>
      <c r="E21" s="593"/>
      <c r="F21" s="593"/>
      <c r="G21" s="593"/>
      <c r="H21" s="593"/>
      <c r="I21" s="593"/>
      <c r="J21" s="593"/>
      <c r="K21" s="593"/>
      <c r="L21" s="593"/>
      <c r="M21" s="593"/>
      <c r="N21" s="593"/>
      <c r="O21" s="593"/>
      <c r="P21" s="593"/>
      <c r="Q21" s="594"/>
      <c r="R21" s="595">
        <v>16485</v>
      </c>
      <c r="S21" s="596"/>
      <c r="T21" s="596"/>
      <c r="U21" s="596"/>
      <c r="V21" s="596"/>
      <c r="W21" s="596"/>
      <c r="X21" s="596"/>
      <c r="Y21" s="597"/>
      <c r="Z21" s="598">
        <v>0</v>
      </c>
      <c r="AA21" s="598"/>
      <c r="AB21" s="598"/>
      <c r="AC21" s="598"/>
      <c r="AD21" s="599">
        <v>16485</v>
      </c>
      <c r="AE21" s="599"/>
      <c r="AF21" s="599"/>
      <c r="AG21" s="599"/>
      <c r="AH21" s="599"/>
      <c r="AI21" s="599"/>
      <c r="AJ21" s="599"/>
      <c r="AK21" s="599"/>
      <c r="AL21" s="600">
        <v>0.1</v>
      </c>
      <c r="AM21" s="601"/>
      <c r="AN21" s="601"/>
      <c r="AO21" s="602"/>
      <c r="AP21" s="612" t="s">
        <v>259</v>
      </c>
      <c r="AQ21" s="613"/>
      <c r="AR21" s="613"/>
      <c r="AS21" s="613"/>
      <c r="AT21" s="613"/>
      <c r="AU21" s="613"/>
      <c r="AV21" s="613"/>
      <c r="AW21" s="613"/>
      <c r="AX21" s="613"/>
      <c r="AY21" s="613"/>
      <c r="AZ21" s="613"/>
      <c r="BA21" s="613"/>
      <c r="BB21" s="613"/>
      <c r="BC21" s="613"/>
      <c r="BD21" s="613"/>
      <c r="BE21" s="613"/>
      <c r="BF21" s="614"/>
      <c r="BG21" s="595">
        <v>103</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260</v>
      </c>
      <c r="C22" s="593"/>
      <c r="D22" s="593"/>
      <c r="E22" s="593"/>
      <c r="F22" s="593"/>
      <c r="G22" s="593"/>
      <c r="H22" s="593"/>
      <c r="I22" s="593"/>
      <c r="J22" s="593"/>
      <c r="K22" s="593"/>
      <c r="L22" s="593"/>
      <c r="M22" s="593"/>
      <c r="N22" s="593"/>
      <c r="O22" s="593"/>
      <c r="P22" s="593"/>
      <c r="Q22" s="594"/>
      <c r="R22" s="595">
        <v>845696</v>
      </c>
      <c r="S22" s="596"/>
      <c r="T22" s="596"/>
      <c r="U22" s="596"/>
      <c r="V22" s="596"/>
      <c r="W22" s="596"/>
      <c r="X22" s="596"/>
      <c r="Y22" s="597"/>
      <c r="Z22" s="598">
        <v>1.7</v>
      </c>
      <c r="AA22" s="598"/>
      <c r="AB22" s="598"/>
      <c r="AC22" s="598"/>
      <c r="AD22" s="599" t="s">
        <v>112</v>
      </c>
      <c r="AE22" s="599"/>
      <c r="AF22" s="599"/>
      <c r="AG22" s="599"/>
      <c r="AH22" s="599"/>
      <c r="AI22" s="599"/>
      <c r="AJ22" s="599"/>
      <c r="AK22" s="599"/>
      <c r="AL22" s="600" t="s">
        <v>112</v>
      </c>
      <c r="AM22" s="601"/>
      <c r="AN22" s="601"/>
      <c r="AO22" s="602"/>
      <c r="AP22" s="612" t="s">
        <v>261</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262</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263</v>
      </c>
      <c r="C23" s="593"/>
      <c r="D23" s="593"/>
      <c r="E23" s="593"/>
      <c r="F23" s="593"/>
      <c r="G23" s="593"/>
      <c r="H23" s="593"/>
      <c r="I23" s="593"/>
      <c r="J23" s="593"/>
      <c r="K23" s="593"/>
      <c r="L23" s="593"/>
      <c r="M23" s="593"/>
      <c r="N23" s="593"/>
      <c r="O23" s="593"/>
      <c r="P23" s="593"/>
      <c r="Q23" s="594"/>
      <c r="R23" s="595">
        <v>416295</v>
      </c>
      <c r="S23" s="596"/>
      <c r="T23" s="596"/>
      <c r="U23" s="596"/>
      <c r="V23" s="596"/>
      <c r="W23" s="596"/>
      <c r="X23" s="596"/>
      <c r="Y23" s="597"/>
      <c r="Z23" s="598">
        <v>0.8</v>
      </c>
      <c r="AA23" s="598"/>
      <c r="AB23" s="598"/>
      <c r="AC23" s="598"/>
      <c r="AD23" s="599">
        <v>43476</v>
      </c>
      <c r="AE23" s="599"/>
      <c r="AF23" s="599"/>
      <c r="AG23" s="599"/>
      <c r="AH23" s="599"/>
      <c r="AI23" s="599"/>
      <c r="AJ23" s="599"/>
      <c r="AK23" s="599"/>
      <c r="AL23" s="600">
        <v>0.2</v>
      </c>
      <c r="AM23" s="601"/>
      <c r="AN23" s="601"/>
      <c r="AO23" s="602"/>
      <c r="AP23" s="612" t="s">
        <v>264</v>
      </c>
      <c r="AQ23" s="613"/>
      <c r="AR23" s="613"/>
      <c r="AS23" s="613"/>
      <c r="AT23" s="613"/>
      <c r="AU23" s="613"/>
      <c r="AV23" s="613"/>
      <c r="AW23" s="613"/>
      <c r="AX23" s="613"/>
      <c r="AY23" s="613"/>
      <c r="AZ23" s="613"/>
      <c r="BA23" s="613"/>
      <c r="BB23" s="613"/>
      <c r="BC23" s="613"/>
      <c r="BD23" s="613"/>
      <c r="BE23" s="613"/>
      <c r="BF23" s="614"/>
      <c r="BG23" s="595">
        <v>666720</v>
      </c>
      <c r="BH23" s="596"/>
      <c r="BI23" s="596"/>
      <c r="BJ23" s="596"/>
      <c r="BK23" s="596"/>
      <c r="BL23" s="596"/>
      <c r="BM23" s="596"/>
      <c r="BN23" s="597"/>
      <c r="BO23" s="598">
        <v>5.0999999999999996</v>
      </c>
      <c r="BP23" s="598"/>
      <c r="BQ23" s="598"/>
      <c r="BR23" s="598"/>
      <c r="BS23" s="604" t="s">
        <v>112</v>
      </c>
      <c r="BT23" s="596"/>
      <c r="BU23" s="596"/>
      <c r="BV23" s="596"/>
      <c r="BW23" s="596"/>
      <c r="BX23" s="596"/>
      <c r="BY23" s="596"/>
      <c r="BZ23" s="596"/>
      <c r="CA23" s="596"/>
      <c r="CB23" s="605"/>
      <c r="CD23" s="577" t="s">
        <v>203</v>
      </c>
      <c r="CE23" s="578"/>
      <c r="CF23" s="578"/>
      <c r="CG23" s="578"/>
      <c r="CH23" s="578"/>
      <c r="CI23" s="578"/>
      <c r="CJ23" s="578"/>
      <c r="CK23" s="578"/>
      <c r="CL23" s="578"/>
      <c r="CM23" s="578"/>
      <c r="CN23" s="578"/>
      <c r="CO23" s="578"/>
      <c r="CP23" s="578"/>
      <c r="CQ23" s="579"/>
      <c r="CR23" s="577" t="s">
        <v>265</v>
      </c>
      <c r="CS23" s="578"/>
      <c r="CT23" s="578"/>
      <c r="CU23" s="578"/>
      <c r="CV23" s="578"/>
      <c r="CW23" s="578"/>
      <c r="CX23" s="578"/>
      <c r="CY23" s="579"/>
      <c r="CZ23" s="577" t="s">
        <v>266</v>
      </c>
      <c r="DA23" s="578"/>
      <c r="DB23" s="578"/>
      <c r="DC23" s="579"/>
      <c r="DD23" s="577" t="s">
        <v>267</v>
      </c>
      <c r="DE23" s="578"/>
      <c r="DF23" s="578"/>
      <c r="DG23" s="578"/>
      <c r="DH23" s="578"/>
      <c r="DI23" s="578"/>
      <c r="DJ23" s="578"/>
      <c r="DK23" s="579"/>
      <c r="DL23" s="618" t="s">
        <v>268</v>
      </c>
      <c r="DM23" s="619"/>
      <c r="DN23" s="619"/>
      <c r="DO23" s="619"/>
      <c r="DP23" s="619"/>
      <c r="DQ23" s="619"/>
      <c r="DR23" s="619"/>
      <c r="DS23" s="619"/>
      <c r="DT23" s="619"/>
      <c r="DU23" s="619"/>
      <c r="DV23" s="620"/>
      <c r="DW23" s="577" t="s">
        <v>269</v>
      </c>
      <c r="DX23" s="578"/>
      <c r="DY23" s="578"/>
      <c r="DZ23" s="578"/>
      <c r="EA23" s="578"/>
      <c r="EB23" s="578"/>
      <c r="EC23" s="579"/>
    </row>
    <row r="24" spans="2:133" ht="11.25" customHeight="1">
      <c r="B24" s="592" t="s">
        <v>270</v>
      </c>
      <c r="C24" s="593"/>
      <c r="D24" s="593"/>
      <c r="E24" s="593"/>
      <c r="F24" s="593"/>
      <c r="G24" s="593"/>
      <c r="H24" s="593"/>
      <c r="I24" s="593"/>
      <c r="J24" s="593"/>
      <c r="K24" s="593"/>
      <c r="L24" s="593"/>
      <c r="M24" s="593"/>
      <c r="N24" s="593"/>
      <c r="O24" s="593"/>
      <c r="P24" s="593"/>
      <c r="Q24" s="594"/>
      <c r="R24" s="595">
        <v>191384</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271</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272</v>
      </c>
      <c r="CE24" s="607"/>
      <c r="CF24" s="607"/>
      <c r="CG24" s="607"/>
      <c r="CH24" s="607"/>
      <c r="CI24" s="607"/>
      <c r="CJ24" s="607"/>
      <c r="CK24" s="607"/>
      <c r="CL24" s="607"/>
      <c r="CM24" s="607"/>
      <c r="CN24" s="607"/>
      <c r="CO24" s="607"/>
      <c r="CP24" s="607"/>
      <c r="CQ24" s="608"/>
      <c r="CR24" s="584">
        <v>23626962</v>
      </c>
      <c r="CS24" s="585"/>
      <c r="CT24" s="585"/>
      <c r="CU24" s="585"/>
      <c r="CV24" s="585"/>
      <c r="CW24" s="585"/>
      <c r="CX24" s="585"/>
      <c r="CY24" s="586"/>
      <c r="CZ24" s="622">
        <v>48.5</v>
      </c>
      <c r="DA24" s="623"/>
      <c r="DB24" s="623"/>
      <c r="DC24" s="624"/>
      <c r="DD24" s="621">
        <v>15435179</v>
      </c>
      <c r="DE24" s="585"/>
      <c r="DF24" s="585"/>
      <c r="DG24" s="585"/>
      <c r="DH24" s="585"/>
      <c r="DI24" s="585"/>
      <c r="DJ24" s="585"/>
      <c r="DK24" s="586"/>
      <c r="DL24" s="621">
        <v>15131988</v>
      </c>
      <c r="DM24" s="585"/>
      <c r="DN24" s="585"/>
      <c r="DO24" s="585"/>
      <c r="DP24" s="585"/>
      <c r="DQ24" s="585"/>
      <c r="DR24" s="585"/>
      <c r="DS24" s="585"/>
      <c r="DT24" s="585"/>
      <c r="DU24" s="585"/>
      <c r="DV24" s="586"/>
      <c r="DW24" s="589">
        <v>54.3</v>
      </c>
      <c r="DX24" s="590"/>
      <c r="DY24" s="590"/>
      <c r="DZ24" s="590"/>
      <c r="EA24" s="590"/>
      <c r="EB24" s="590"/>
      <c r="EC24" s="591"/>
    </row>
    <row r="25" spans="2:133" ht="11.25" customHeight="1">
      <c r="B25" s="592" t="s">
        <v>273</v>
      </c>
      <c r="C25" s="593"/>
      <c r="D25" s="593"/>
      <c r="E25" s="593"/>
      <c r="F25" s="593"/>
      <c r="G25" s="593"/>
      <c r="H25" s="593"/>
      <c r="I25" s="593"/>
      <c r="J25" s="593"/>
      <c r="K25" s="593"/>
      <c r="L25" s="593"/>
      <c r="M25" s="593"/>
      <c r="N25" s="593"/>
      <c r="O25" s="593"/>
      <c r="P25" s="593"/>
      <c r="Q25" s="594"/>
      <c r="R25" s="595">
        <v>6676255</v>
      </c>
      <c r="S25" s="596"/>
      <c r="T25" s="596"/>
      <c r="U25" s="596"/>
      <c r="V25" s="596"/>
      <c r="W25" s="596"/>
      <c r="X25" s="596"/>
      <c r="Y25" s="597"/>
      <c r="Z25" s="598">
        <v>13.3</v>
      </c>
      <c r="AA25" s="598"/>
      <c r="AB25" s="598"/>
      <c r="AC25" s="598"/>
      <c r="AD25" s="599" t="s">
        <v>112</v>
      </c>
      <c r="AE25" s="599"/>
      <c r="AF25" s="599"/>
      <c r="AG25" s="599"/>
      <c r="AH25" s="599"/>
      <c r="AI25" s="599"/>
      <c r="AJ25" s="599"/>
      <c r="AK25" s="599"/>
      <c r="AL25" s="600" t="s">
        <v>112</v>
      </c>
      <c r="AM25" s="601"/>
      <c r="AN25" s="601"/>
      <c r="AO25" s="602"/>
      <c r="AP25" s="612" t="s">
        <v>274</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275</v>
      </c>
      <c r="CE25" s="610"/>
      <c r="CF25" s="610"/>
      <c r="CG25" s="610"/>
      <c r="CH25" s="610"/>
      <c r="CI25" s="610"/>
      <c r="CJ25" s="610"/>
      <c r="CK25" s="610"/>
      <c r="CL25" s="610"/>
      <c r="CM25" s="610"/>
      <c r="CN25" s="610"/>
      <c r="CO25" s="610"/>
      <c r="CP25" s="610"/>
      <c r="CQ25" s="611"/>
      <c r="CR25" s="595">
        <v>6672217</v>
      </c>
      <c r="CS25" s="627"/>
      <c r="CT25" s="627"/>
      <c r="CU25" s="627"/>
      <c r="CV25" s="627"/>
      <c r="CW25" s="627"/>
      <c r="CX25" s="627"/>
      <c r="CY25" s="628"/>
      <c r="CZ25" s="629">
        <v>13.7</v>
      </c>
      <c r="DA25" s="630"/>
      <c r="DB25" s="630"/>
      <c r="DC25" s="631"/>
      <c r="DD25" s="604">
        <v>6075298</v>
      </c>
      <c r="DE25" s="627"/>
      <c r="DF25" s="627"/>
      <c r="DG25" s="627"/>
      <c r="DH25" s="627"/>
      <c r="DI25" s="627"/>
      <c r="DJ25" s="627"/>
      <c r="DK25" s="628"/>
      <c r="DL25" s="604">
        <v>5974388</v>
      </c>
      <c r="DM25" s="627"/>
      <c r="DN25" s="627"/>
      <c r="DO25" s="627"/>
      <c r="DP25" s="627"/>
      <c r="DQ25" s="627"/>
      <c r="DR25" s="627"/>
      <c r="DS25" s="627"/>
      <c r="DT25" s="627"/>
      <c r="DU25" s="627"/>
      <c r="DV25" s="628"/>
      <c r="DW25" s="600">
        <v>21.4</v>
      </c>
      <c r="DX25" s="625"/>
      <c r="DY25" s="625"/>
      <c r="DZ25" s="625"/>
      <c r="EA25" s="625"/>
      <c r="EB25" s="625"/>
      <c r="EC25" s="626"/>
    </row>
    <row r="26" spans="2:133" ht="11.25" customHeight="1">
      <c r="B26" s="632" t="s">
        <v>276</v>
      </c>
      <c r="C26" s="633"/>
      <c r="D26" s="633"/>
      <c r="E26" s="633"/>
      <c r="F26" s="633"/>
      <c r="G26" s="633"/>
      <c r="H26" s="633"/>
      <c r="I26" s="633"/>
      <c r="J26" s="633"/>
      <c r="K26" s="633"/>
      <c r="L26" s="633"/>
      <c r="M26" s="633"/>
      <c r="N26" s="633"/>
      <c r="O26" s="633"/>
      <c r="P26" s="633"/>
      <c r="Q26" s="634"/>
      <c r="R26" s="595">
        <v>8293</v>
      </c>
      <c r="S26" s="596"/>
      <c r="T26" s="596"/>
      <c r="U26" s="596"/>
      <c r="V26" s="596"/>
      <c r="W26" s="596"/>
      <c r="X26" s="596"/>
      <c r="Y26" s="597"/>
      <c r="Z26" s="598">
        <v>0</v>
      </c>
      <c r="AA26" s="598"/>
      <c r="AB26" s="598"/>
      <c r="AC26" s="598"/>
      <c r="AD26" s="599">
        <v>8293</v>
      </c>
      <c r="AE26" s="599"/>
      <c r="AF26" s="599"/>
      <c r="AG26" s="599"/>
      <c r="AH26" s="599"/>
      <c r="AI26" s="599"/>
      <c r="AJ26" s="599"/>
      <c r="AK26" s="599"/>
      <c r="AL26" s="600">
        <v>0</v>
      </c>
      <c r="AM26" s="601"/>
      <c r="AN26" s="601"/>
      <c r="AO26" s="602"/>
      <c r="AP26" s="612" t="s">
        <v>277</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278</v>
      </c>
      <c r="CE26" s="610"/>
      <c r="CF26" s="610"/>
      <c r="CG26" s="610"/>
      <c r="CH26" s="610"/>
      <c r="CI26" s="610"/>
      <c r="CJ26" s="610"/>
      <c r="CK26" s="610"/>
      <c r="CL26" s="610"/>
      <c r="CM26" s="610"/>
      <c r="CN26" s="610"/>
      <c r="CO26" s="610"/>
      <c r="CP26" s="610"/>
      <c r="CQ26" s="611"/>
      <c r="CR26" s="595">
        <v>4293573</v>
      </c>
      <c r="CS26" s="596"/>
      <c r="CT26" s="596"/>
      <c r="CU26" s="596"/>
      <c r="CV26" s="596"/>
      <c r="CW26" s="596"/>
      <c r="CX26" s="596"/>
      <c r="CY26" s="597"/>
      <c r="CZ26" s="629">
        <v>8.8000000000000007</v>
      </c>
      <c r="DA26" s="630"/>
      <c r="DB26" s="630"/>
      <c r="DC26" s="631"/>
      <c r="DD26" s="604">
        <v>3818557</v>
      </c>
      <c r="DE26" s="596"/>
      <c r="DF26" s="596"/>
      <c r="DG26" s="596"/>
      <c r="DH26" s="596"/>
      <c r="DI26" s="596"/>
      <c r="DJ26" s="596"/>
      <c r="DK26" s="597"/>
      <c r="DL26" s="604" t="s">
        <v>215</v>
      </c>
      <c r="DM26" s="596"/>
      <c r="DN26" s="596"/>
      <c r="DO26" s="596"/>
      <c r="DP26" s="596"/>
      <c r="DQ26" s="596"/>
      <c r="DR26" s="596"/>
      <c r="DS26" s="596"/>
      <c r="DT26" s="596"/>
      <c r="DU26" s="596"/>
      <c r="DV26" s="597"/>
      <c r="DW26" s="600" t="s">
        <v>215</v>
      </c>
      <c r="DX26" s="625"/>
      <c r="DY26" s="625"/>
      <c r="DZ26" s="625"/>
      <c r="EA26" s="625"/>
      <c r="EB26" s="625"/>
      <c r="EC26" s="626"/>
    </row>
    <row r="27" spans="2:133" ht="11.25" customHeight="1">
      <c r="B27" s="592" t="s">
        <v>279</v>
      </c>
      <c r="C27" s="593"/>
      <c r="D27" s="593"/>
      <c r="E27" s="593"/>
      <c r="F27" s="593"/>
      <c r="G27" s="593"/>
      <c r="H27" s="593"/>
      <c r="I27" s="593"/>
      <c r="J27" s="593"/>
      <c r="K27" s="593"/>
      <c r="L27" s="593"/>
      <c r="M27" s="593"/>
      <c r="N27" s="593"/>
      <c r="O27" s="593"/>
      <c r="P27" s="593"/>
      <c r="Q27" s="594"/>
      <c r="R27" s="595">
        <v>3498986</v>
      </c>
      <c r="S27" s="596"/>
      <c r="T27" s="596"/>
      <c r="U27" s="596"/>
      <c r="V27" s="596"/>
      <c r="W27" s="596"/>
      <c r="X27" s="596"/>
      <c r="Y27" s="597"/>
      <c r="Z27" s="598">
        <v>7</v>
      </c>
      <c r="AA27" s="598"/>
      <c r="AB27" s="598"/>
      <c r="AC27" s="598"/>
      <c r="AD27" s="599" t="s">
        <v>112</v>
      </c>
      <c r="AE27" s="599"/>
      <c r="AF27" s="599"/>
      <c r="AG27" s="599"/>
      <c r="AH27" s="599"/>
      <c r="AI27" s="599"/>
      <c r="AJ27" s="599"/>
      <c r="AK27" s="599"/>
      <c r="AL27" s="600" t="s">
        <v>112</v>
      </c>
      <c r="AM27" s="601"/>
      <c r="AN27" s="601"/>
      <c r="AO27" s="602"/>
      <c r="AP27" s="592" t="s">
        <v>280</v>
      </c>
      <c r="AQ27" s="593"/>
      <c r="AR27" s="593"/>
      <c r="AS27" s="593"/>
      <c r="AT27" s="593"/>
      <c r="AU27" s="593"/>
      <c r="AV27" s="593"/>
      <c r="AW27" s="593"/>
      <c r="AX27" s="593"/>
      <c r="AY27" s="593"/>
      <c r="AZ27" s="593"/>
      <c r="BA27" s="593"/>
      <c r="BB27" s="593"/>
      <c r="BC27" s="593"/>
      <c r="BD27" s="593"/>
      <c r="BE27" s="593"/>
      <c r="BF27" s="594"/>
      <c r="BG27" s="595">
        <v>13122384</v>
      </c>
      <c r="BH27" s="596"/>
      <c r="BI27" s="596"/>
      <c r="BJ27" s="596"/>
      <c r="BK27" s="596"/>
      <c r="BL27" s="596"/>
      <c r="BM27" s="596"/>
      <c r="BN27" s="597"/>
      <c r="BO27" s="598">
        <v>100</v>
      </c>
      <c r="BP27" s="598"/>
      <c r="BQ27" s="598"/>
      <c r="BR27" s="598"/>
      <c r="BS27" s="604">
        <v>149207</v>
      </c>
      <c r="BT27" s="596"/>
      <c r="BU27" s="596"/>
      <c r="BV27" s="596"/>
      <c r="BW27" s="596"/>
      <c r="BX27" s="596"/>
      <c r="BY27" s="596"/>
      <c r="BZ27" s="596"/>
      <c r="CA27" s="596"/>
      <c r="CB27" s="605"/>
      <c r="CD27" s="609" t="s">
        <v>281</v>
      </c>
      <c r="CE27" s="610"/>
      <c r="CF27" s="610"/>
      <c r="CG27" s="610"/>
      <c r="CH27" s="610"/>
      <c r="CI27" s="610"/>
      <c r="CJ27" s="610"/>
      <c r="CK27" s="610"/>
      <c r="CL27" s="610"/>
      <c r="CM27" s="610"/>
      <c r="CN27" s="610"/>
      <c r="CO27" s="610"/>
      <c r="CP27" s="610"/>
      <c r="CQ27" s="611"/>
      <c r="CR27" s="595">
        <v>10857830</v>
      </c>
      <c r="CS27" s="627"/>
      <c r="CT27" s="627"/>
      <c r="CU27" s="627"/>
      <c r="CV27" s="627"/>
      <c r="CW27" s="627"/>
      <c r="CX27" s="627"/>
      <c r="CY27" s="628"/>
      <c r="CZ27" s="629">
        <v>22.3</v>
      </c>
      <c r="DA27" s="630"/>
      <c r="DB27" s="630"/>
      <c r="DC27" s="631"/>
      <c r="DD27" s="604">
        <v>3367978</v>
      </c>
      <c r="DE27" s="627"/>
      <c r="DF27" s="627"/>
      <c r="DG27" s="627"/>
      <c r="DH27" s="627"/>
      <c r="DI27" s="627"/>
      <c r="DJ27" s="627"/>
      <c r="DK27" s="628"/>
      <c r="DL27" s="604">
        <v>3165697</v>
      </c>
      <c r="DM27" s="627"/>
      <c r="DN27" s="627"/>
      <c r="DO27" s="627"/>
      <c r="DP27" s="627"/>
      <c r="DQ27" s="627"/>
      <c r="DR27" s="627"/>
      <c r="DS27" s="627"/>
      <c r="DT27" s="627"/>
      <c r="DU27" s="627"/>
      <c r="DV27" s="628"/>
      <c r="DW27" s="600">
        <v>11.4</v>
      </c>
      <c r="DX27" s="625"/>
      <c r="DY27" s="625"/>
      <c r="DZ27" s="625"/>
      <c r="EA27" s="625"/>
      <c r="EB27" s="625"/>
      <c r="EC27" s="626"/>
    </row>
    <row r="28" spans="2:133" ht="11.25" customHeight="1">
      <c r="B28" s="592" t="s">
        <v>282</v>
      </c>
      <c r="C28" s="593"/>
      <c r="D28" s="593"/>
      <c r="E28" s="593"/>
      <c r="F28" s="593"/>
      <c r="G28" s="593"/>
      <c r="H28" s="593"/>
      <c r="I28" s="593"/>
      <c r="J28" s="593"/>
      <c r="K28" s="593"/>
      <c r="L28" s="593"/>
      <c r="M28" s="593"/>
      <c r="N28" s="593"/>
      <c r="O28" s="593"/>
      <c r="P28" s="593"/>
      <c r="Q28" s="594"/>
      <c r="R28" s="595">
        <v>665094</v>
      </c>
      <c r="S28" s="596"/>
      <c r="T28" s="596"/>
      <c r="U28" s="596"/>
      <c r="V28" s="596"/>
      <c r="W28" s="596"/>
      <c r="X28" s="596"/>
      <c r="Y28" s="597"/>
      <c r="Z28" s="598">
        <v>1.3</v>
      </c>
      <c r="AA28" s="598"/>
      <c r="AB28" s="598"/>
      <c r="AC28" s="598"/>
      <c r="AD28" s="599">
        <v>52538</v>
      </c>
      <c r="AE28" s="599"/>
      <c r="AF28" s="599"/>
      <c r="AG28" s="599"/>
      <c r="AH28" s="599"/>
      <c r="AI28" s="599"/>
      <c r="AJ28" s="599"/>
      <c r="AK28" s="599"/>
      <c r="AL28" s="600">
        <v>0.2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283</v>
      </c>
      <c r="CE28" s="610"/>
      <c r="CF28" s="610"/>
      <c r="CG28" s="610"/>
      <c r="CH28" s="610"/>
      <c r="CI28" s="610"/>
      <c r="CJ28" s="610"/>
      <c r="CK28" s="610"/>
      <c r="CL28" s="610"/>
      <c r="CM28" s="610"/>
      <c r="CN28" s="610"/>
      <c r="CO28" s="610"/>
      <c r="CP28" s="610"/>
      <c r="CQ28" s="611"/>
      <c r="CR28" s="595">
        <v>6096915</v>
      </c>
      <c r="CS28" s="596"/>
      <c r="CT28" s="596"/>
      <c r="CU28" s="596"/>
      <c r="CV28" s="596"/>
      <c r="CW28" s="596"/>
      <c r="CX28" s="596"/>
      <c r="CY28" s="597"/>
      <c r="CZ28" s="629">
        <v>12.5</v>
      </c>
      <c r="DA28" s="630"/>
      <c r="DB28" s="630"/>
      <c r="DC28" s="631"/>
      <c r="DD28" s="604">
        <v>5991903</v>
      </c>
      <c r="DE28" s="596"/>
      <c r="DF28" s="596"/>
      <c r="DG28" s="596"/>
      <c r="DH28" s="596"/>
      <c r="DI28" s="596"/>
      <c r="DJ28" s="596"/>
      <c r="DK28" s="597"/>
      <c r="DL28" s="604">
        <v>5991903</v>
      </c>
      <c r="DM28" s="596"/>
      <c r="DN28" s="596"/>
      <c r="DO28" s="596"/>
      <c r="DP28" s="596"/>
      <c r="DQ28" s="596"/>
      <c r="DR28" s="596"/>
      <c r="DS28" s="596"/>
      <c r="DT28" s="596"/>
      <c r="DU28" s="596"/>
      <c r="DV28" s="597"/>
      <c r="DW28" s="600">
        <v>21.5</v>
      </c>
      <c r="DX28" s="625"/>
      <c r="DY28" s="625"/>
      <c r="DZ28" s="625"/>
      <c r="EA28" s="625"/>
      <c r="EB28" s="625"/>
      <c r="EC28" s="626"/>
    </row>
    <row r="29" spans="2:133" ht="11.25" customHeight="1">
      <c r="B29" s="592" t="s">
        <v>284</v>
      </c>
      <c r="C29" s="593"/>
      <c r="D29" s="593"/>
      <c r="E29" s="593"/>
      <c r="F29" s="593"/>
      <c r="G29" s="593"/>
      <c r="H29" s="593"/>
      <c r="I29" s="593"/>
      <c r="J29" s="593"/>
      <c r="K29" s="593"/>
      <c r="L29" s="593"/>
      <c r="M29" s="593"/>
      <c r="N29" s="593"/>
      <c r="O29" s="593"/>
      <c r="P29" s="593"/>
      <c r="Q29" s="594"/>
      <c r="R29" s="595">
        <v>227430</v>
      </c>
      <c r="S29" s="596"/>
      <c r="T29" s="596"/>
      <c r="U29" s="596"/>
      <c r="V29" s="596"/>
      <c r="W29" s="596"/>
      <c r="X29" s="596"/>
      <c r="Y29" s="597"/>
      <c r="Z29" s="598">
        <v>0.5</v>
      </c>
      <c r="AA29" s="598"/>
      <c r="AB29" s="598"/>
      <c r="AC29" s="598"/>
      <c r="AD29" s="599" t="s">
        <v>112</v>
      </c>
      <c r="AE29" s="599"/>
      <c r="AF29" s="599"/>
      <c r="AG29" s="599"/>
      <c r="AH29" s="599"/>
      <c r="AI29" s="599"/>
      <c r="AJ29" s="599"/>
      <c r="AK29" s="599"/>
      <c r="AL29" s="600" t="s">
        <v>112</v>
      </c>
      <c r="AM29" s="601"/>
      <c r="AN29" s="601"/>
      <c r="AO29" s="602"/>
      <c r="AP29" s="574" t="s">
        <v>203</v>
      </c>
      <c r="AQ29" s="575"/>
      <c r="AR29" s="575"/>
      <c r="AS29" s="575"/>
      <c r="AT29" s="575"/>
      <c r="AU29" s="575"/>
      <c r="AV29" s="575"/>
      <c r="AW29" s="575"/>
      <c r="AX29" s="575"/>
      <c r="AY29" s="575"/>
      <c r="AZ29" s="575"/>
      <c r="BA29" s="575"/>
      <c r="BB29" s="575"/>
      <c r="BC29" s="575"/>
      <c r="BD29" s="575"/>
      <c r="BE29" s="575"/>
      <c r="BF29" s="576"/>
      <c r="BG29" s="574" t="s">
        <v>285</v>
      </c>
      <c r="BH29" s="636"/>
      <c r="BI29" s="636"/>
      <c r="BJ29" s="636"/>
      <c r="BK29" s="636"/>
      <c r="BL29" s="636"/>
      <c r="BM29" s="636"/>
      <c r="BN29" s="636"/>
      <c r="BO29" s="636"/>
      <c r="BP29" s="636"/>
      <c r="BQ29" s="637"/>
      <c r="BR29" s="574" t="s">
        <v>286</v>
      </c>
      <c r="BS29" s="636"/>
      <c r="BT29" s="636"/>
      <c r="BU29" s="636"/>
      <c r="BV29" s="636"/>
      <c r="BW29" s="636"/>
      <c r="BX29" s="636"/>
      <c r="BY29" s="636"/>
      <c r="BZ29" s="636"/>
      <c r="CA29" s="636"/>
      <c r="CB29" s="637"/>
      <c r="CD29" s="656" t="s">
        <v>287</v>
      </c>
      <c r="CE29" s="657"/>
      <c r="CF29" s="609" t="s">
        <v>58</v>
      </c>
      <c r="CG29" s="610"/>
      <c r="CH29" s="610"/>
      <c r="CI29" s="610"/>
      <c r="CJ29" s="610"/>
      <c r="CK29" s="610"/>
      <c r="CL29" s="610"/>
      <c r="CM29" s="610"/>
      <c r="CN29" s="610"/>
      <c r="CO29" s="610"/>
      <c r="CP29" s="610"/>
      <c r="CQ29" s="611"/>
      <c r="CR29" s="595">
        <v>6096772</v>
      </c>
      <c r="CS29" s="627"/>
      <c r="CT29" s="627"/>
      <c r="CU29" s="627"/>
      <c r="CV29" s="627"/>
      <c r="CW29" s="627"/>
      <c r="CX29" s="627"/>
      <c r="CY29" s="628"/>
      <c r="CZ29" s="629">
        <v>12.5</v>
      </c>
      <c r="DA29" s="630"/>
      <c r="DB29" s="630"/>
      <c r="DC29" s="631"/>
      <c r="DD29" s="604">
        <v>5991760</v>
      </c>
      <c r="DE29" s="627"/>
      <c r="DF29" s="627"/>
      <c r="DG29" s="627"/>
      <c r="DH29" s="627"/>
      <c r="DI29" s="627"/>
      <c r="DJ29" s="627"/>
      <c r="DK29" s="628"/>
      <c r="DL29" s="604">
        <v>5991760</v>
      </c>
      <c r="DM29" s="627"/>
      <c r="DN29" s="627"/>
      <c r="DO29" s="627"/>
      <c r="DP29" s="627"/>
      <c r="DQ29" s="627"/>
      <c r="DR29" s="627"/>
      <c r="DS29" s="627"/>
      <c r="DT29" s="627"/>
      <c r="DU29" s="627"/>
      <c r="DV29" s="628"/>
      <c r="DW29" s="600">
        <v>21.5</v>
      </c>
      <c r="DX29" s="625"/>
      <c r="DY29" s="625"/>
      <c r="DZ29" s="625"/>
      <c r="EA29" s="625"/>
      <c r="EB29" s="625"/>
      <c r="EC29" s="626"/>
    </row>
    <row r="30" spans="2:133" ht="11.25" customHeight="1">
      <c r="B30" s="592" t="s">
        <v>288</v>
      </c>
      <c r="C30" s="593"/>
      <c r="D30" s="593"/>
      <c r="E30" s="593"/>
      <c r="F30" s="593"/>
      <c r="G30" s="593"/>
      <c r="H30" s="593"/>
      <c r="I30" s="593"/>
      <c r="J30" s="593"/>
      <c r="K30" s="593"/>
      <c r="L30" s="593"/>
      <c r="M30" s="593"/>
      <c r="N30" s="593"/>
      <c r="O30" s="593"/>
      <c r="P30" s="593"/>
      <c r="Q30" s="594"/>
      <c r="R30" s="595">
        <v>1767454</v>
      </c>
      <c r="S30" s="596"/>
      <c r="T30" s="596"/>
      <c r="U30" s="596"/>
      <c r="V30" s="596"/>
      <c r="W30" s="596"/>
      <c r="X30" s="596"/>
      <c r="Y30" s="597"/>
      <c r="Z30" s="598">
        <v>3.5</v>
      </c>
      <c r="AA30" s="598"/>
      <c r="AB30" s="598"/>
      <c r="AC30" s="598"/>
      <c r="AD30" s="599">
        <v>29072</v>
      </c>
      <c r="AE30" s="599"/>
      <c r="AF30" s="599"/>
      <c r="AG30" s="599"/>
      <c r="AH30" s="599"/>
      <c r="AI30" s="599"/>
      <c r="AJ30" s="599"/>
      <c r="AK30" s="599"/>
      <c r="AL30" s="600">
        <v>0.1</v>
      </c>
      <c r="AM30" s="601"/>
      <c r="AN30" s="601"/>
      <c r="AO30" s="602"/>
      <c r="AP30" s="641" t="s">
        <v>289</v>
      </c>
      <c r="AQ30" s="642"/>
      <c r="AR30" s="642"/>
      <c r="AS30" s="642"/>
      <c r="AT30" s="647" t="s">
        <v>290</v>
      </c>
      <c r="AU30" s="184"/>
      <c r="AV30" s="184"/>
      <c r="AW30" s="184"/>
      <c r="AX30" s="581" t="s">
        <v>169</v>
      </c>
      <c r="AY30" s="582"/>
      <c r="AZ30" s="582"/>
      <c r="BA30" s="582"/>
      <c r="BB30" s="582"/>
      <c r="BC30" s="582"/>
      <c r="BD30" s="582"/>
      <c r="BE30" s="582"/>
      <c r="BF30" s="583"/>
      <c r="BG30" s="653">
        <v>99.1</v>
      </c>
      <c r="BH30" s="654"/>
      <c r="BI30" s="654"/>
      <c r="BJ30" s="654"/>
      <c r="BK30" s="654"/>
      <c r="BL30" s="654"/>
      <c r="BM30" s="590">
        <v>96.2</v>
      </c>
      <c r="BN30" s="654"/>
      <c r="BO30" s="654"/>
      <c r="BP30" s="654"/>
      <c r="BQ30" s="655"/>
      <c r="BR30" s="653">
        <v>99</v>
      </c>
      <c r="BS30" s="654"/>
      <c r="BT30" s="654"/>
      <c r="BU30" s="654"/>
      <c r="BV30" s="654"/>
      <c r="BW30" s="654"/>
      <c r="BX30" s="590">
        <v>95.7</v>
      </c>
      <c r="BY30" s="654"/>
      <c r="BZ30" s="654"/>
      <c r="CA30" s="654"/>
      <c r="CB30" s="655"/>
      <c r="CD30" s="658"/>
      <c r="CE30" s="659"/>
      <c r="CF30" s="609" t="s">
        <v>291</v>
      </c>
      <c r="CG30" s="610"/>
      <c r="CH30" s="610"/>
      <c r="CI30" s="610"/>
      <c r="CJ30" s="610"/>
      <c r="CK30" s="610"/>
      <c r="CL30" s="610"/>
      <c r="CM30" s="610"/>
      <c r="CN30" s="610"/>
      <c r="CO30" s="610"/>
      <c r="CP30" s="610"/>
      <c r="CQ30" s="611"/>
      <c r="CR30" s="595">
        <v>5658727</v>
      </c>
      <c r="CS30" s="596"/>
      <c r="CT30" s="596"/>
      <c r="CU30" s="596"/>
      <c r="CV30" s="596"/>
      <c r="CW30" s="596"/>
      <c r="CX30" s="596"/>
      <c r="CY30" s="597"/>
      <c r="CZ30" s="629">
        <v>11.6</v>
      </c>
      <c r="DA30" s="630"/>
      <c r="DB30" s="630"/>
      <c r="DC30" s="631"/>
      <c r="DD30" s="604">
        <v>5562512</v>
      </c>
      <c r="DE30" s="596"/>
      <c r="DF30" s="596"/>
      <c r="DG30" s="596"/>
      <c r="DH30" s="596"/>
      <c r="DI30" s="596"/>
      <c r="DJ30" s="596"/>
      <c r="DK30" s="597"/>
      <c r="DL30" s="604">
        <v>5562512</v>
      </c>
      <c r="DM30" s="596"/>
      <c r="DN30" s="596"/>
      <c r="DO30" s="596"/>
      <c r="DP30" s="596"/>
      <c r="DQ30" s="596"/>
      <c r="DR30" s="596"/>
      <c r="DS30" s="596"/>
      <c r="DT30" s="596"/>
      <c r="DU30" s="596"/>
      <c r="DV30" s="597"/>
      <c r="DW30" s="600">
        <v>20</v>
      </c>
      <c r="DX30" s="625"/>
      <c r="DY30" s="625"/>
      <c r="DZ30" s="625"/>
      <c r="EA30" s="625"/>
      <c r="EB30" s="625"/>
      <c r="EC30" s="626"/>
    </row>
    <row r="31" spans="2:133" ht="11.25" customHeight="1">
      <c r="B31" s="592" t="s">
        <v>292</v>
      </c>
      <c r="C31" s="593"/>
      <c r="D31" s="593"/>
      <c r="E31" s="593"/>
      <c r="F31" s="593"/>
      <c r="G31" s="593"/>
      <c r="H31" s="593"/>
      <c r="I31" s="593"/>
      <c r="J31" s="593"/>
      <c r="K31" s="593"/>
      <c r="L31" s="593"/>
      <c r="M31" s="593"/>
      <c r="N31" s="593"/>
      <c r="O31" s="593"/>
      <c r="P31" s="593"/>
      <c r="Q31" s="594"/>
      <c r="R31" s="595">
        <v>1344730</v>
      </c>
      <c r="S31" s="596"/>
      <c r="T31" s="596"/>
      <c r="U31" s="596"/>
      <c r="V31" s="596"/>
      <c r="W31" s="596"/>
      <c r="X31" s="596"/>
      <c r="Y31" s="597"/>
      <c r="Z31" s="598">
        <v>2.7</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293</v>
      </c>
      <c r="AV31" s="183"/>
      <c r="AW31" s="183"/>
      <c r="AX31" s="592" t="s">
        <v>294</v>
      </c>
      <c r="AY31" s="593"/>
      <c r="AZ31" s="593"/>
      <c r="BA31" s="593"/>
      <c r="BB31" s="593"/>
      <c r="BC31" s="593"/>
      <c r="BD31" s="593"/>
      <c r="BE31" s="593"/>
      <c r="BF31" s="594"/>
      <c r="BG31" s="650">
        <v>99.2</v>
      </c>
      <c r="BH31" s="627"/>
      <c r="BI31" s="627"/>
      <c r="BJ31" s="627"/>
      <c r="BK31" s="627"/>
      <c r="BL31" s="627"/>
      <c r="BM31" s="601">
        <v>97.3</v>
      </c>
      <c r="BN31" s="651"/>
      <c r="BO31" s="651"/>
      <c r="BP31" s="651"/>
      <c r="BQ31" s="652"/>
      <c r="BR31" s="650">
        <v>99.1</v>
      </c>
      <c r="BS31" s="627"/>
      <c r="BT31" s="627"/>
      <c r="BU31" s="627"/>
      <c r="BV31" s="627"/>
      <c r="BW31" s="627"/>
      <c r="BX31" s="601">
        <v>96.9</v>
      </c>
      <c r="BY31" s="651"/>
      <c r="BZ31" s="651"/>
      <c r="CA31" s="651"/>
      <c r="CB31" s="652"/>
      <c r="CD31" s="658"/>
      <c r="CE31" s="659"/>
      <c r="CF31" s="609" t="s">
        <v>295</v>
      </c>
      <c r="CG31" s="610"/>
      <c r="CH31" s="610"/>
      <c r="CI31" s="610"/>
      <c r="CJ31" s="610"/>
      <c r="CK31" s="610"/>
      <c r="CL31" s="610"/>
      <c r="CM31" s="610"/>
      <c r="CN31" s="610"/>
      <c r="CO31" s="610"/>
      <c r="CP31" s="610"/>
      <c r="CQ31" s="611"/>
      <c r="CR31" s="595">
        <v>438045</v>
      </c>
      <c r="CS31" s="627"/>
      <c r="CT31" s="627"/>
      <c r="CU31" s="627"/>
      <c r="CV31" s="627"/>
      <c r="CW31" s="627"/>
      <c r="CX31" s="627"/>
      <c r="CY31" s="628"/>
      <c r="CZ31" s="629">
        <v>0.9</v>
      </c>
      <c r="DA31" s="630"/>
      <c r="DB31" s="630"/>
      <c r="DC31" s="631"/>
      <c r="DD31" s="604">
        <v>429248</v>
      </c>
      <c r="DE31" s="627"/>
      <c r="DF31" s="627"/>
      <c r="DG31" s="627"/>
      <c r="DH31" s="627"/>
      <c r="DI31" s="627"/>
      <c r="DJ31" s="627"/>
      <c r="DK31" s="628"/>
      <c r="DL31" s="604">
        <v>429248</v>
      </c>
      <c r="DM31" s="627"/>
      <c r="DN31" s="627"/>
      <c r="DO31" s="627"/>
      <c r="DP31" s="627"/>
      <c r="DQ31" s="627"/>
      <c r="DR31" s="627"/>
      <c r="DS31" s="627"/>
      <c r="DT31" s="627"/>
      <c r="DU31" s="627"/>
      <c r="DV31" s="628"/>
      <c r="DW31" s="600">
        <v>1.5</v>
      </c>
      <c r="DX31" s="625"/>
      <c r="DY31" s="625"/>
      <c r="DZ31" s="625"/>
      <c r="EA31" s="625"/>
      <c r="EB31" s="625"/>
      <c r="EC31" s="626"/>
    </row>
    <row r="32" spans="2:133" ht="11.25" customHeight="1">
      <c r="B32" s="592" t="s">
        <v>296</v>
      </c>
      <c r="C32" s="593"/>
      <c r="D32" s="593"/>
      <c r="E32" s="593"/>
      <c r="F32" s="593"/>
      <c r="G32" s="593"/>
      <c r="H32" s="593"/>
      <c r="I32" s="593"/>
      <c r="J32" s="593"/>
      <c r="K32" s="593"/>
      <c r="L32" s="593"/>
      <c r="M32" s="593"/>
      <c r="N32" s="593"/>
      <c r="O32" s="593"/>
      <c r="P32" s="593"/>
      <c r="Q32" s="594"/>
      <c r="R32" s="595">
        <v>734134</v>
      </c>
      <c r="S32" s="596"/>
      <c r="T32" s="596"/>
      <c r="U32" s="596"/>
      <c r="V32" s="596"/>
      <c r="W32" s="596"/>
      <c r="X32" s="596"/>
      <c r="Y32" s="597"/>
      <c r="Z32" s="598">
        <v>1.5</v>
      </c>
      <c r="AA32" s="598"/>
      <c r="AB32" s="598"/>
      <c r="AC32" s="598"/>
      <c r="AD32" s="599">
        <v>13142</v>
      </c>
      <c r="AE32" s="599"/>
      <c r="AF32" s="599"/>
      <c r="AG32" s="599"/>
      <c r="AH32" s="599"/>
      <c r="AI32" s="599"/>
      <c r="AJ32" s="599"/>
      <c r="AK32" s="599"/>
      <c r="AL32" s="600">
        <v>0.1</v>
      </c>
      <c r="AM32" s="601"/>
      <c r="AN32" s="601"/>
      <c r="AO32" s="602"/>
      <c r="AP32" s="645"/>
      <c r="AQ32" s="646"/>
      <c r="AR32" s="646"/>
      <c r="AS32" s="646"/>
      <c r="AT32" s="649"/>
      <c r="AU32" s="185"/>
      <c r="AV32" s="185"/>
      <c r="AW32" s="185"/>
      <c r="AX32" s="638" t="s">
        <v>297</v>
      </c>
      <c r="AY32" s="639"/>
      <c r="AZ32" s="639"/>
      <c r="BA32" s="639"/>
      <c r="BB32" s="639"/>
      <c r="BC32" s="639"/>
      <c r="BD32" s="639"/>
      <c r="BE32" s="639"/>
      <c r="BF32" s="640"/>
      <c r="BG32" s="662">
        <v>99</v>
      </c>
      <c r="BH32" s="663"/>
      <c r="BI32" s="663"/>
      <c r="BJ32" s="663"/>
      <c r="BK32" s="663"/>
      <c r="BL32" s="663"/>
      <c r="BM32" s="664">
        <v>95.1</v>
      </c>
      <c r="BN32" s="663"/>
      <c r="BO32" s="663"/>
      <c r="BP32" s="663"/>
      <c r="BQ32" s="665"/>
      <c r="BR32" s="662">
        <v>98.8</v>
      </c>
      <c r="BS32" s="663"/>
      <c r="BT32" s="663"/>
      <c r="BU32" s="663"/>
      <c r="BV32" s="663"/>
      <c r="BW32" s="663"/>
      <c r="BX32" s="664">
        <v>94.4</v>
      </c>
      <c r="BY32" s="663"/>
      <c r="BZ32" s="663"/>
      <c r="CA32" s="663"/>
      <c r="CB32" s="665"/>
      <c r="CD32" s="660"/>
      <c r="CE32" s="661"/>
      <c r="CF32" s="609" t="s">
        <v>298</v>
      </c>
      <c r="CG32" s="610"/>
      <c r="CH32" s="610"/>
      <c r="CI32" s="610"/>
      <c r="CJ32" s="610"/>
      <c r="CK32" s="610"/>
      <c r="CL32" s="610"/>
      <c r="CM32" s="610"/>
      <c r="CN32" s="610"/>
      <c r="CO32" s="610"/>
      <c r="CP32" s="610"/>
      <c r="CQ32" s="611"/>
      <c r="CR32" s="595">
        <v>143</v>
      </c>
      <c r="CS32" s="596"/>
      <c r="CT32" s="596"/>
      <c r="CU32" s="596"/>
      <c r="CV32" s="596"/>
      <c r="CW32" s="596"/>
      <c r="CX32" s="596"/>
      <c r="CY32" s="597"/>
      <c r="CZ32" s="629">
        <v>0</v>
      </c>
      <c r="DA32" s="630"/>
      <c r="DB32" s="630"/>
      <c r="DC32" s="631"/>
      <c r="DD32" s="604">
        <v>143</v>
      </c>
      <c r="DE32" s="596"/>
      <c r="DF32" s="596"/>
      <c r="DG32" s="596"/>
      <c r="DH32" s="596"/>
      <c r="DI32" s="596"/>
      <c r="DJ32" s="596"/>
      <c r="DK32" s="597"/>
      <c r="DL32" s="604">
        <v>143</v>
      </c>
      <c r="DM32" s="596"/>
      <c r="DN32" s="596"/>
      <c r="DO32" s="596"/>
      <c r="DP32" s="596"/>
      <c r="DQ32" s="596"/>
      <c r="DR32" s="596"/>
      <c r="DS32" s="596"/>
      <c r="DT32" s="596"/>
      <c r="DU32" s="596"/>
      <c r="DV32" s="597"/>
      <c r="DW32" s="600">
        <v>0</v>
      </c>
      <c r="DX32" s="625"/>
      <c r="DY32" s="625"/>
      <c r="DZ32" s="625"/>
      <c r="EA32" s="625"/>
      <c r="EB32" s="625"/>
      <c r="EC32" s="626"/>
    </row>
    <row r="33" spans="2:133" ht="11.25" customHeight="1">
      <c r="B33" s="592" t="s">
        <v>299</v>
      </c>
      <c r="C33" s="593"/>
      <c r="D33" s="593"/>
      <c r="E33" s="593"/>
      <c r="F33" s="593"/>
      <c r="G33" s="593"/>
      <c r="H33" s="593"/>
      <c r="I33" s="593"/>
      <c r="J33" s="593"/>
      <c r="K33" s="593"/>
      <c r="L33" s="593"/>
      <c r="M33" s="593"/>
      <c r="N33" s="593"/>
      <c r="O33" s="593"/>
      <c r="P33" s="593"/>
      <c r="Q33" s="594"/>
      <c r="R33" s="595">
        <v>6002777</v>
      </c>
      <c r="S33" s="596"/>
      <c r="T33" s="596"/>
      <c r="U33" s="596"/>
      <c r="V33" s="596"/>
      <c r="W33" s="596"/>
      <c r="X33" s="596"/>
      <c r="Y33" s="597"/>
      <c r="Z33" s="598">
        <v>11.9</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300</v>
      </c>
      <c r="CE33" s="610"/>
      <c r="CF33" s="610"/>
      <c r="CG33" s="610"/>
      <c r="CH33" s="610"/>
      <c r="CI33" s="610"/>
      <c r="CJ33" s="610"/>
      <c r="CK33" s="610"/>
      <c r="CL33" s="610"/>
      <c r="CM33" s="610"/>
      <c r="CN33" s="610"/>
      <c r="CO33" s="610"/>
      <c r="CP33" s="610"/>
      <c r="CQ33" s="611"/>
      <c r="CR33" s="595">
        <v>17763438</v>
      </c>
      <c r="CS33" s="627"/>
      <c r="CT33" s="627"/>
      <c r="CU33" s="627"/>
      <c r="CV33" s="627"/>
      <c r="CW33" s="627"/>
      <c r="CX33" s="627"/>
      <c r="CY33" s="628"/>
      <c r="CZ33" s="629">
        <v>36.4</v>
      </c>
      <c r="DA33" s="630"/>
      <c r="DB33" s="630"/>
      <c r="DC33" s="631"/>
      <c r="DD33" s="604">
        <v>14112915</v>
      </c>
      <c r="DE33" s="627"/>
      <c r="DF33" s="627"/>
      <c r="DG33" s="627"/>
      <c r="DH33" s="627"/>
      <c r="DI33" s="627"/>
      <c r="DJ33" s="627"/>
      <c r="DK33" s="628"/>
      <c r="DL33" s="604">
        <v>11120920</v>
      </c>
      <c r="DM33" s="627"/>
      <c r="DN33" s="627"/>
      <c r="DO33" s="627"/>
      <c r="DP33" s="627"/>
      <c r="DQ33" s="627"/>
      <c r="DR33" s="627"/>
      <c r="DS33" s="627"/>
      <c r="DT33" s="627"/>
      <c r="DU33" s="627"/>
      <c r="DV33" s="628"/>
      <c r="DW33" s="600">
        <v>39.9</v>
      </c>
      <c r="DX33" s="625"/>
      <c r="DY33" s="625"/>
      <c r="DZ33" s="625"/>
      <c r="EA33" s="625"/>
      <c r="EB33" s="625"/>
      <c r="EC33" s="626"/>
    </row>
    <row r="34" spans="2:133" ht="11.25" customHeight="1">
      <c r="B34" s="592" t="s">
        <v>301</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302</v>
      </c>
      <c r="AR34" s="575"/>
      <c r="AS34" s="575"/>
      <c r="AT34" s="575"/>
      <c r="AU34" s="575"/>
      <c r="AV34" s="575"/>
      <c r="AW34" s="575"/>
      <c r="AX34" s="575"/>
      <c r="AY34" s="575"/>
      <c r="AZ34" s="575"/>
      <c r="BA34" s="575"/>
      <c r="BB34" s="575"/>
      <c r="BC34" s="575"/>
      <c r="BD34" s="575"/>
      <c r="BE34" s="575"/>
      <c r="BF34" s="576"/>
      <c r="BG34" s="574" t="s">
        <v>303</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304</v>
      </c>
      <c r="CE34" s="610"/>
      <c r="CF34" s="610"/>
      <c r="CG34" s="610"/>
      <c r="CH34" s="610"/>
      <c r="CI34" s="610"/>
      <c r="CJ34" s="610"/>
      <c r="CK34" s="610"/>
      <c r="CL34" s="610"/>
      <c r="CM34" s="610"/>
      <c r="CN34" s="610"/>
      <c r="CO34" s="610"/>
      <c r="CP34" s="610"/>
      <c r="CQ34" s="611"/>
      <c r="CR34" s="595">
        <v>4942687</v>
      </c>
      <c r="CS34" s="596"/>
      <c r="CT34" s="596"/>
      <c r="CU34" s="596"/>
      <c r="CV34" s="596"/>
      <c r="CW34" s="596"/>
      <c r="CX34" s="596"/>
      <c r="CY34" s="597"/>
      <c r="CZ34" s="629">
        <v>10.1</v>
      </c>
      <c r="DA34" s="630"/>
      <c r="DB34" s="630"/>
      <c r="DC34" s="631"/>
      <c r="DD34" s="604">
        <v>3800828</v>
      </c>
      <c r="DE34" s="596"/>
      <c r="DF34" s="596"/>
      <c r="DG34" s="596"/>
      <c r="DH34" s="596"/>
      <c r="DI34" s="596"/>
      <c r="DJ34" s="596"/>
      <c r="DK34" s="597"/>
      <c r="DL34" s="604">
        <v>3177992</v>
      </c>
      <c r="DM34" s="596"/>
      <c r="DN34" s="596"/>
      <c r="DO34" s="596"/>
      <c r="DP34" s="596"/>
      <c r="DQ34" s="596"/>
      <c r="DR34" s="596"/>
      <c r="DS34" s="596"/>
      <c r="DT34" s="596"/>
      <c r="DU34" s="596"/>
      <c r="DV34" s="597"/>
      <c r="DW34" s="600">
        <v>11.4</v>
      </c>
      <c r="DX34" s="625"/>
      <c r="DY34" s="625"/>
      <c r="DZ34" s="625"/>
      <c r="EA34" s="625"/>
      <c r="EB34" s="625"/>
      <c r="EC34" s="626"/>
    </row>
    <row r="35" spans="2:133" ht="11.25" customHeight="1">
      <c r="B35" s="592" t="s">
        <v>305</v>
      </c>
      <c r="C35" s="593"/>
      <c r="D35" s="593"/>
      <c r="E35" s="593"/>
      <c r="F35" s="593"/>
      <c r="G35" s="593"/>
      <c r="H35" s="593"/>
      <c r="I35" s="593"/>
      <c r="J35" s="593"/>
      <c r="K35" s="593"/>
      <c r="L35" s="593"/>
      <c r="M35" s="593"/>
      <c r="N35" s="593"/>
      <c r="O35" s="593"/>
      <c r="P35" s="593"/>
      <c r="Q35" s="594"/>
      <c r="R35" s="595">
        <v>1585177</v>
      </c>
      <c r="S35" s="596"/>
      <c r="T35" s="596"/>
      <c r="U35" s="596"/>
      <c r="V35" s="596"/>
      <c r="W35" s="596"/>
      <c r="X35" s="596"/>
      <c r="Y35" s="597"/>
      <c r="Z35" s="598">
        <v>3.2</v>
      </c>
      <c r="AA35" s="598"/>
      <c r="AB35" s="598"/>
      <c r="AC35" s="598"/>
      <c r="AD35" s="599" t="s">
        <v>112</v>
      </c>
      <c r="AE35" s="599"/>
      <c r="AF35" s="599"/>
      <c r="AG35" s="599"/>
      <c r="AH35" s="599"/>
      <c r="AI35" s="599"/>
      <c r="AJ35" s="599"/>
      <c r="AK35" s="599"/>
      <c r="AL35" s="600" t="s">
        <v>112</v>
      </c>
      <c r="AM35" s="601"/>
      <c r="AN35" s="601"/>
      <c r="AO35" s="602"/>
      <c r="AP35" s="188"/>
      <c r="AQ35" s="606" t="s">
        <v>306</v>
      </c>
      <c r="AR35" s="607"/>
      <c r="AS35" s="607"/>
      <c r="AT35" s="607"/>
      <c r="AU35" s="607"/>
      <c r="AV35" s="607"/>
      <c r="AW35" s="607"/>
      <c r="AX35" s="607"/>
      <c r="AY35" s="608"/>
      <c r="AZ35" s="584">
        <v>6195356</v>
      </c>
      <c r="BA35" s="585"/>
      <c r="BB35" s="585"/>
      <c r="BC35" s="585"/>
      <c r="BD35" s="585"/>
      <c r="BE35" s="585"/>
      <c r="BF35" s="666"/>
      <c r="BG35" s="606" t="s">
        <v>307</v>
      </c>
      <c r="BH35" s="607"/>
      <c r="BI35" s="607"/>
      <c r="BJ35" s="607"/>
      <c r="BK35" s="607"/>
      <c r="BL35" s="607"/>
      <c r="BM35" s="607"/>
      <c r="BN35" s="607"/>
      <c r="BO35" s="607"/>
      <c r="BP35" s="607"/>
      <c r="BQ35" s="607"/>
      <c r="BR35" s="607"/>
      <c r="BS35" s="607"/>
      <c r="BT35" s="607"/>
      <c r="BU35" s="608"/>
      <c r="BV35" s="584">
        <v>278601</v>
      </c>
      <c r="BW35" s="585"/>
      <c r="BX35" s="585"/>
      <c r="BY35" s="585"/>
      <c r="BZ35" s="585"/>
      <c r="CA35" s="585"/>
      <c r="CB35" s="666"/>
      <c r="CD35" s="609" t="s">
        <v>308</v>
      </c>
      <c r="CE35" s="610"/>
      <c r="CF35" s="610"/>
      <c r="CG35" s="610"/>
      <c r="CH35" s="610"/>
      <c r="CI35" s="610"/>
      <c r="CJ35" s="610"/>
      <c r="CK35" s="610"/>
      <c r="CL35" s="610"/>
      <c r="CM35" s="610"/>
      <c r="CN35" s="610"/>
      <c r="CO35" s="610"/>
      <c r="CP35" s="610"/>
      <c r="CQ35" s="611"/>
      <c r="CR35" s="595">
        <v>362216</v>
      </c>
      <c r="CS35" s="627"/>
      <c r="CT35" s="627"/>
      <c r="CU35" s="627"/>
      <c r="CV35" s="627"/>
      <c r="CW35" s="627"/>
      <c r="CX35" s="627"/>
      <c r="CY35" s="628"/>
      <c r="CZ35" s="629">
        <v>0.7</v>
      </c>
      <c r="DA35" s="630"/>
      <c r="DB35" s="630"/>
      <c r="DC35" s="631"/>
      <c r="DD35" s="604">
        <v>281072</v>
      </c>
      <c r="DE35" s="627"/>
      <c r="DF35" s="627"/>
      <c r="DG35" s="627"/>
      <c r="DH35" s="627"/>
      <c r="DI35" s="627"/>
      <c r="DJ35" s="627"/>
      <c r="DK35" s="628"/>
      <c r="DL35" s="604">
        <v>208791</v>
      </c>
      <c r="DM35" s="627"/>
      <c r="DN35" s="627"/>
      <c r="DO35" s="627"/>
      <c r="DP35" s="627"/>
      <c r="DQ35" s="627"/>
      <c r="DR35" s="627"/>
      <c r="DS35" s="627"/>
      <c r="DT35" s="627"/>
      <c r="DU35" s="627"/>
      <c r="DV35" s="628"/>
      <c r="DW35" s="600">
        <v>0.7</v>
      </c>
      <c r="DX35" s="625"/>
      <c r="DY35" s="625"/>
      <c r="DZ35" s="625"/>
      <c r="EA35" s="625"/>
      <c r="EB35" s="625"/>
      <c r="EC35" s="626"/>
    </row>
    <row r="36" spans="2:133" ht="11.25" customHeight="1">
      <c r="B36" s="638" t="s">
        <v>309</v>
      </c>
      <c r="C36" s="639"/>
      <c r="D36" s="639"/>
      <c r="E36" s="639"/>
      <c r="F36" s="639"/>
      <c r="G36" s="639"/>
      <c r="H36" s="639"/>
      <c r="I36" s="639"/>
      <c r="J36" s="639"/>
      <c r="K36" s="639"/>
      <c r="L36" s="639"/>
      <c r="M36" s="639"/>
      <c r="N36" s="639"/>
      <c r="O36" s="639"/>
      <c r="P36" s="639"/>
      <c r="Q36" s="640"/>
      <c r="R36" s="667">
        <v>50259206</v>
      </c>
      <c r="S36" s="668"/>
      <c r="T36" s="668"/>
      <c r="U36" s="668"/>
      <c r="V36" s="668"/>
      <c r="W36" s="668"/>
      <c r="X36" s="668"/>
      <c r="Y36" s="669"/>
      <c r="Z36" s="670">
        <v>100</v>
      </c>
      <c r="AA36" s="670"/>
      <c r="AB36" s="670"/>
      <c r="AC36" s="670"/>
      <c r="AD36" s="671">
        <v>26273484</v>
      </c>
      <c r="AE36" s="671"/>
      <c r="AF36" s="671"/>
      <c r="AG36" s="671"/>
      <c r="AH36" s="671"/>
      <c r="AI36" s="671"/>
      <c r="AJ36" s="671"/>
      <c r="AK36" s="671"/>
      <c r="AL36" s="672">
        <v>100</v>
      </c>
      <c r="AM36" s="664"/>
      <c r="AN36" s="664"/>
      <c r="AO36" s="673"/>
      <c r="AQ36" s="674" t="s">
        <v>310</v>
      </c>
      <c r="AR36" s="675"/>
      <c r="AS36" s="675"/>
      <c r="AT36" s="675"/>
      <c r="AU36" s="675"/>
      <c r="AV36" s="675"/>
      <c r="AW36" s="675"/>
      <c r="AX36" s="675"/>
      <c r="AY36" s="676"/>
      <c r="AZ36" s="595">
        <v>1789524</v>
      </c>
      <c r="BA36" s="596"/>
      <c r="BB36" s="596"/>
      <c r="BC36" s="596"/>
      <c r="BD36" s="627"/>
      <c r="BE36" s="627"/>
      <c r="BF36" s="652"/>
      <c r="BG36" s="609" t="s">
        <v>311</v>
      </c>
      <c r="BH36" s="610"/>
      <c r="BI36" s="610"/>
      <c r="BJ36" s="610"/>
      <c r="BK36" s="610"/>
      <c r="BL36" s="610"/>
      <c r="BM36" s="610"/>
      <c r="BN36" s="610"/>
      <c r="BO36" s="610"/>
      <c r="BP36" s="610"/>
      <c r="BQ36" s="610"/>
      <c r="BR36" s="610"/>
      <c r="BS36" s="610"/>
      <c r="BT36" s="610"/>
      <c r="BU36" s="611"/>
      <c r="BV36" s="595">
        <v>42491</v>
      </c>
      <c r="BW36" s="596"/>
      <c r="BX36" s="596"/>
      <c r="BY36" s="596"/>
      <c r="BZ36" s="596"/>
      <c r="CA36" s="596"/>
      <c r="CB36" s="605"/>
      <c r="CD36" s="609" t="s">
        <v>312</v>
      </c>
      <c r="CE36" s="610"/>
      <c r="CF36" s="610"/>
      <c r="CG36" s="610"/>
      <c r="CH36" s="610"/>
      <c r="CI36" s="610"/>
      <c r="CJ36" s="610"/>
      <c r="CK36" s="610"/>
      <c r="CL36" s="610"/>
      <c r="CM36" s="610"/>
      <c r="CN36" s="610"/>
      <c r="CO36" s="610"/>
      <c r="CP36" s="610"/>
      <c r="CQ36" s="611"/>
      <c r="CR36" s="595">
        <v>4728398</v>
      </c>
      <c r="CS36" s="596"/>
      <c r="CT36" s="596"/>
      <c r="CU36" s="596"/>
      <c r="CV36" s="596"/>
      <c r="CW36" s="596"/>
      <c r="CX36" s="596"/>
      <c r="CY36" s="597"/>
      <c r="CZ36" s="629">
        <v>9.6999999999999993</v>
      </c>
      <c r="DA36" s="630"/>
      <c r="DB36" s="630"/>
      <c r="DC36" s="631"/>
      <c r="DD36" s="604">
        <v>3967715</v>
      </c>
      <c r="DE36" s="596"/>
      <c r="DF36" s="596"/>
      <c r="DG36" s="596"/>
      <c r="DH36" s="596"/>
      <c r="DI36" s="596"/>
      <c r="DJ36" s="596"/>
      <c r="DK36" s="597"/>
      <c r="DL36" s="604">
        <v>2832556</v>
      </c>
      <c r="DM36" s="596"/>
      <c r="DN36" s="596"/>
      <c r="DO36" s="596"/>
      <c r="DP36" s="596"/>
      <c r="DQ36" s="596"/>
      <c r="DR36" s="596"/>
      <c r="DS36" s="596"/>
      <c r="DT36" s="596"/>
      <c r="DU36" s="596"/>
      <c r="DV36" s="597"/>
      <c r="DW36" s="600">
        <v>10.199999999999999</v>
      </c>
      <c r="DX36" s="625"/>
      <c r="DY36" s="625"/>
      <c r="DZ36" s="625"/>
      <c r="EA36" s="625"/>
      <c r="EB36" s="625"/>
      <c r="EC36" s="626"/>
    </row>
    <row r="37" spans="2:133" ht="11.25" customHeight="1">
      <c r="AQ37" s="674" t="s">
        <v>313</v>
      </c>
      <c r="AR37" s="675"/>
      <c r="AS37" s="675"/>
      <c r="AT37" s="675"/>
      <c r="AU37" s="675"/>
      <c r="AV37" s="675"/>
      <c r="AW37" s="675"/>
      <c r="AX37" s="675"/>
      <c r="AY37" s="676"/>
      <c r="AZ37" s="595">
        <v>127262</v>
      </c>
      <c r="BA37" s="596"/>
      <c r="BB37" s="596"/>
      <c r="BC37" s="596"/>
      <c r="BD37" s="627"/>
      <c r="BE37" s="627"/>
      <c r="BF37" s="652"/>
      <c r="BG37" s="609" t="s">
        <v>314</v>
      </c>
      <c r="BH37" s="610"/>
      <c r="BI37" s="610"/>
      <c r="BJ37" s="610"/>
      <c r="BK37" s="610"/>
      <c r="BL37" s="610"/>
      <c r="BM37" s="610"/>
      <c r="BN37" s="610"/>
      <c r="BO37" s="610"/>
      <c r="BP37" s="610"/>
      <c r="BQ37" s="610"/>
      <c r="BR37" s="610"/>
      <c r="BS37" s="610"/>
      <c r="BT37" s="610"/>
      <c r="BU37" s="611"/>
      <c r="BV37" s="595">
        <v>13068</v>
      </c>
      <c r="BW37" s="596"/>
      <c r="BX37" s="596"/>
      <c r="BY37" s="596"/>
      <c r="BZ37" s="596"/>
      <c r="CA37" s="596"/>
      <c r="CB37" s="605"/>
      <c r="CD37" s="609" t="s">
        <v>315</v>
      </c>
      <c r="CE37" s="610"/>
      <c r="CF37" s="610"/>
      <c r="CG37" s="610"/>
      <c r="CH37" s="610"/>
      <c r="CI37" s="610"/>
      <c r="CJ37" s="610"/>
      <c r="CK37" s="610"/>
      <c r="CL37" s="610"/>
      <c r="CM37" s="610"/>
      <c r="CN37" s="610"/>
      <c r="CO37" s="610"/>
      <c r="CP37" s="610"/>
      <c r="CQ37" s="611"/>
      <c r="CR37" s="595">
        <v>2630490</v>
      </c>
      <c r="CS37" s="627"/>
      <c r="CT37" s="627"/>
      <c r="CU37" s="627"/>
      <c r="CV37" s="627"/>
      <c r="CW37" s="627"/>
      <c r="CX37" s="627"/>
      <c r="CY37" s="628"/>
      <c r="CZ37" s="629">
        <v>5.4</v>
      </c>
      <c r="DA37" s="630"/>
      <c r="DB37" s="630"/>
      <c r="DC37" s="631"/>
      <c r="DD37" s="604">
        <v>2498100</v>
      </c>
      <c r="DE37" s="627"/>
      <c r="DF37" s="627"/>
      <c r="DG37" s="627"/>
      <c r="DH37" s="627"/>
      <c r="DI37" s="627"/>
      <c r="DJ37" s="627"/>
      <c r="DK37" s="628"/>
      <c r="DL37" s="604">
        <v>2275373</v>
      </c>
      <c r="DM37" s="627"/>
      <c r="DN37" s="627"/>
      <c r="DO37" s="627"/>
      <c r="DP37" s="627"/>
      <c r="DQ37" s="627"/>
      <c r="DR37" s="627"/>
      <c r="DS37" s="627"/>
      <c r="DT37" s="627"/>
      <c r="DU37" s="627"/>
      <c r="DV37" s="628"/>
      <c r="DW37" s="600">
        <v>8.1999999999999993</v>
      </c>
      <c r="DX37" s="625"/>
      <c r="DY37" s="625"/>
      <c r="DZ37" s="625"/>
      <c r="EA37" s="625"/>
      <c r="EB37" s="625"/>
      <c r="EC37" s="626"/>
    </row>
    <row r="38" spans="2:133" ht="11.25" customHeight="1">
      <c r="AQ38" s="674" t="s">
        <v>316</v>
      </c>
      <c r="AR38" s="675"/>
      <c r="AS38" s="675"/>
      <c r="AT38" s="675"/>
      <c r="AU38" s="675"/>
      <c r="AV38" s="675"/>
      <c r="AW38" s="675"/>
      <c r="AX38" s="675"/>
      <c r="AY38" s="676"/>
      <c r="AZ38" s="595">
        <v>59744</v>
      </c>
      <c r="BA38" s="596"/>
      <c r="BB38" s="596"/>
      <c r="BC38" s="596"/>
      <c r="BD38" s="627"/>
      <c r="BE38" s="627"/>
      <c r="BF38" s="652"/>
      <c r="BG38" s="609" t="s">
        <v>317</v>
      </c>
      <c r="BH38" s="610"/>
      <c r="BI38" s="610"/>
      <c r="BJ38" s="610"/>
      <c r="BK38" s="610"/>
      <c r="BL38" s="610"/>
      <c r="BM38" s="610"/>
      <c r="BN38" s="610"/>
      <c r="BO38" s="610"/>
      <c r="BP38" s="610"/>
      <c r="BQ38" s="610"/>
      <c r="BR38" s="610"/>
      <c r="BS38" s="610"/>
      <c r="BT38" s="610"/>
      <c r="BU38" s="611"/>
      <c r="BV38" s="595">
        <v>20426</v>
      </c>
      <c r="BW38" s="596"/>
      <c r="BX38" s="596"/>
      <c r="BY38" s="596"/>
      <c r="BZ38" s="596"/>
      <c r="CA38" s="596"/>
      <c r="CB38" s="605"/>
      <c r="CD38" s="609" t="s">
        <v>318</v>
      </c>
      <c r="CE38" s="610"/>
      <c r="CF38" s="610"/>
      <c r="CG38" s="610"/>
      <c r="CH38" s="610"/>
      <c r="CI38" s="610"/>
      <c r="CJ38" s="610"/>
      <c r="CK38" s="610"/>
      <c r="CL38" s="610"/>
      <c r="CM38" s="610"/>
      <c r="CN38" s="610"/>
      <c r="CO38" s="610"/>
      <c r="CP38" s="610"/>
      <c r="CQ38" s="611"/>
      <c r="CR38" s="595">
        <v>6059765</v>
      </c>
      <c r="CS38" s="596"/>
      <c r="CT38" s="596"/>
      <c r="CU38" s="596"/>
      <c r="CV38" s="596"/>
      <c r="CW38" s="596"/>
      <c r="CX38" s="596"/>
      <c r="CY38" s="597"/>
      <c r="CZ38" s="629">
        <v>12.4</v>
      </c>
      <c r="DA38" s="630"/>
      <c r="DB38" s="630"/>
      <c r="DC38" s="631"/>
      <c r="DD38" s="604">
        <v>5327911</v>
      </c>
      <c r="DE38" s="596"/>
      <c r="DF38" s="596"/>
      <c r="DG38" s="596"/>
      <c r="DH38" s="596"/>
      <c r="DI38" s="596"/>
      <c r="DJ38" s="596"/>
      <c r="DK38" s="597"/>
      <c r="DL38" s="604">
        <v>4901581</v>
      </c>
      <c r="DM38" s="596"/>
      <c r="DN38" s="596"/>
      <c r="DO38" s="596"/>
      <c r="DP38" s="596"/>
      <c r="DQ38" s="596"/>
      <c r="DR38" s="596"/>
      <c r="DS38" s="596"/>
      <c r="DT38" s="596"/>
      <c r="DU38" s="596"/>
      <c r="DV38" s="597"/>
      <c r="DW38" s="600">
        <v>17.600000000000001</v>
      </c>
      <c r="DX38" s="625"/>
      <c r="DY38" s="625"/>
      <c r="DZ38" s="625"/>
      <c r="EA38" s="625"/>
      <c r="EB38" s="625"/>
      <c r="EC38" s="626"/>
    </row>
    <row r="39" spans="2:133" ht="11.25" customHeight="1">
      <c r="AQ39" s="674" t="s">
        <v>319</v>
      </c>
      <c r="AR39" s="675"/>
      <c r="AS39" s="675"/>
      <c r="AT39" s="675"/>
      <c r="AU39" s="675"/>
      <c r="AV39" s="675"/>
      <c r="AW39" s="675"/>
      <c r="AX39" s="675"/>
      <c r="AY39" s="676"/>
      <c r="AZ39" s="595">
        <v>48434</v>
      </c>
      <c r="BA39" s="596"/>
      <c r="BB39" s="596"/>
      <c r="BC39" s="596"/>
      <c r="BD39" s="627"/>
      <c r="BE39" s="627"/>
      <c r="BF39" s="652"/>
      <c r="BG39" s="680" t="s">
        <v>320</v>
      </c>
      <c r="BH39" s="681"/>
      <c r="BI39" s="681"/>
      <c r="BJ39" s="681"/>
      <c r="BK39" s="681"/>
      <c r="BL39" s="189"/>
      <c r="BM39" s="610" t="s">
        <v>321</v>
      </c>
      <c r="BN39" s="610"/>
      <c r="BO39" s="610"/>
      <c r="BP39" s="610"/>
      <c r="BQ39" s="610"/>
      <c r="BR39" s="610"/>
      <c r="BS39" s="610"/>
      <c r="BT39" s="610"/>
      <c r="BU39" s="611"/>
      <c r="BV39" s="595">
        <v>85</v>
      </c>
      <c r="BW39" s="596"/>
      <c r="BX39" s="596"/>
      <c r="BY39" s="596"/>
      <c r="BZ39" s="596"/>
      <c r="CA39" s="596"/>
      <c r="CB39" s="605"/>
      <c r="CD39" s="609" t="s">
        <v>322</v>
      </c>
      <c r="CE39" s="610"/>
      <c r="CF39" s="610"/>
      <c r="CG39" s="610"/>
      <c r="CH39" s="610"/>
      <c r="CI39" s="610"/>
      <c r="CJ39" s="610"/>
      <c r="CK39" s="610"/>
      <c r="CL39" s="610"/>
      <c r="CM39" s="610"/>
      <c r="CN39" s="610"/>
      <c r="CO39" s="610"/>
      <c r="CP39" s="610"/>
      <c r="CQ39" s="611"/>
      <c r="CR39" s="595">
        <v>1526409</v>
      </c>
      <c r="CS39" s="627"/>
      <c r="CT39" s="627"/>
      <c r="CU39" s="627"/>
      <c r="CV39" s="627"/>
      <c r="CW39" s="627"/>
      <c r="CX39" s="627"/>
      <c r="CY39" s="628"/>
      <c r="CZ39" s="629">
        <v>3.1</v>
      </c>
      <c r="DA39" s="630"/>
      <c r="DB39" s="630"/>
      <c r="DC39" s="631"/>
      <c r="DD39" s="604">
        <v>718902</v>
      </c>
      <c r="DE39" s="627"/>
      <c r="DF39" s="627"/>
      <c r="DG39" s="627"/>
      <c r="DH39" s="627"/>
      <c r="DI39" s="627"/>
      <c r="DJ39" s="627"/>
      <c r="DK39" s="628"/>
      <c r="DL39" s="604" t="s">
        <v>323</v>
      </c>
      <c r="DM39" s="627"/>
      <c r="DN39" s="627"/>
      <c r="DO39" s="627"/>
      <c r="DP39" s="627"/>
      <c r="DQ39" s="627"/>
      <c r="DR39" s="627"/>
      <c r="DS39" s="627"/>
      <c r="DT39" s="627"/>
      <c r="DU39" s="627"/>
      <c r="DV39" s="628"/>
      <c r="DW39" s="600" t="s">
        <v>323</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324</v>
      </c>
      <c r="AR40" s="675"/>
      <c r="AS40" s="675"/>
      <c r="AT40" s="675"/>
      <c r="AU40" s="675"/>
      <c r="AV40" s="675"/>
      <c r="AW40" s="675"/>
      <c r="AX40" s="675"/>
      <c r="AY40" s="676"/>
      <c r="AZ40" s="595">
        <v>948363</v>
      </c>
      <c r="BA40" s="596"/>
      <c r="BB40" s="596"/>
      <c r="BC40" s="596"/>
      <c r="BD40" s="627"/>
      <c r="BE40" s="627"/>
      <c r="BF40" s="652"/>
      <c r="BG40" s="680"/>
      <c r="BH40" s="681"/>
      <c r="BI40" s="681"/>
      <c r="BJ40" s="681"/>
      <c r="BK40" s="681"/>
      <c r="BL40" s="189"/>
      <c r="BM40" s="610" t="s">
        <v>325</v>
      </c>
      <c r="BN40" s="610"/>
      <c r="BO40" s="610"/>
      <c r="BP40" s="610"/>
      <c r="BQ40" s="610"/>
      <c r="BR40" s="610"/>
      <c r="BS40" s="610"/>
      <c r="BT40" s="610"/>
      <c r="BU40" s="611"/>
      <c r="BV40" s="595">
        <v>124</v>
      </c>
      <c r="BW40" s="596"/>
      <c r="BX40" s="596"/>
      <c r="BY40" s="596"/>
      <c r="BZ40" s="596"/>
      <c r="CA40" s="596"/>
      <c r="CB40" s="605"/>
      <c r="CD40" s="609" t="s">
        <v>326</v>
      </c>
      <c r="CE40" s="610"/>
      <c r="CF40" s="610"/>
      <c r="CG40" s="610"/>
      <c r="CH40" s="610"/>
      <c r="CI40" s="610"/>
      <c r="CJ40" s="610"/>
      <c r="CK40" s="610"/>
      <c r="CL40" s="610"/>
      <c r="CM40" s="610"/>
      <c r="CN40" s="610"/>
      <c r="CO40" s="610"/>
      <c r="CP40" s="610"/>
      <c r="CQ40" s="611"/>
      <c r="CR40" s="595">
        <v>143963</v>
      </c>
      <c r="CS40" s="596"/>
      <c r="CT40" s="596"/>
      <c r="CU40" s="596"/>
      <c r="CV40" s="596"/>
      <c r="CW40" s="596"/>
      <c r="CX40" s="596"/>
      <c r="CY40" s="597"/>
      <c r="CZ40" s="629">
        <v>0.3</v>
      </c>
      <c r="DA40" s="630"/>
      <c r="DB40" s="630"/>
      <c r="DC40" s="631"/>
      <c r="DD40" s="604">
        <v>16487</v>
      </c>
      <c r="DE40" s="596"/>
      <c r="DF40" s="596"/>
      <c r="DG40" s="596"/>
      <c r="DH40" s="596"/>
      <c r="DI40" s="596"/>
      <c r="DJ40" s="596"/>
      <c r="DK40" s="597"/>
      <c r="DL40" s="604" t="s">
        <v>323</v>
      </c>
      <c r="DM40" s="596"/>
      <c r="DN40" s="596"/>
      <c r="DO40" s="596"/>
      <c r="DP40" s="596"/>
      <c r="DQ40" s="596"/>
      <c r="DR40" s="596"/>
      <c r="DS40" s="596"/>
      <c r="DT40" s="596"/>
      <c r="DU40" s="596"/>
      <c r="DV40" s="597"/>
      <c r="DW40" s="600" t="s">
        <v>323</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327</v>
      </c>
      <c r="AR41" s="616"/>
      <c r="AS41" s="616"/>
      <c r="AT41" s="616"/>
      <c r="AU41" s="616"/>
      <c r="AV41" s="616"/>
      <c r="AW41" s="616"/>
      <c r="AX41" s="616"/>
      <c r="AY41" s="617"/>
      <c r="AZ41" s="667">
        <v>3222029</v>
      </c>
      <c r="BA41" s="668"/>
      <c r="BB41" s="668"/>
      <c r="BC41" s="668"/>
      <c r="BD41" s="663"/>
      <c r="BE41" s="663"/>
      <c r="BF41" s="665"/>
      <c r="BG41" s="682"/>
      <c r="BH41" s="683"/>
      <c r="BI41" s="683"/>
      <c r="BJ41" s="683"/>
      <c r="BK41" s="683"/>
      <c r="BL41" s="191"/>
      <c r="BM41" s="616" t="s">
        <v>328</v>
      </c>
      <c r="BN41" s="616"/>
      <c r="BO41" s="616"/>
      <c r="BP41" s="616"/>
      <c r="BQ41" s="616"/>
      <c r="BR41" s="616"/>
      <c r="BS41" s="616"/>
      <c r="BT41" s="616"/>
      <c r="BU41" s="617"/>
      <c r="BV41" s="667">
        <v>360</v>
      </c>
      <c r="BW41" s="668"/>
      <c r="BX41" s="668"/>
      <c r="BY41" s="668"/>
      <c r="BZ41" s="668"/>
      <c r="CA41" s="668"/>
      <c r="CB41" s="677"/>
      <c r="CD41" s="609" t="s">
        <v>329</v>
      </c>
      <c r="CE41" s="610"/>
      <c r="CF41" s="610"/>
      <c r="CG41" s="610"/>
      <c r="CH41" s="610"/>
      <c r="CI41" s="610"/>
      <c r="CJ41" s="610"/>
      <c r="CK41" s="610"/>
      <c r="CL41" s="610"/>
      <c r="CM41" s="610"/>
      <c r="CN41" s="610"/>
      <c r="CO41" s="610"/>
      <c r="CP41" s="610"/>
      <c r="CQ41" s="611"/>
      <c r="CR41" s="595" t="s">
        <v>330</v>
      </c>
      <c r="CS41" s="627"/>
      <c r="CT41" s="627"/>
      <c r="CU41" s="627"/>
      <c r="CV41" s="627"/>
      <c r="CW41" s="627"/>
      <c r="CX41" s="627"/>
      <c r="CY41" s="628"/>
      <c r="CZ41" s="629" t="s">
        <v>330</v>
      </c>
      <c r="DA41" s="630"/>
      <c r="DB41" s="630"/>
      <c r="DC41" s="631"/>
      <c r="DD41" s="604" t="s">
        <v>330</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332</v>
      </c>
      <c r="CE42" s="593"/>
      <c r="CF42" s="593"/>
      <c r="CG42" s="593"/>
      <c r="CH42" s="593"/>
      <c r="CI42" s="593"/>
      <c r="CJ42" s="593"/>
      <c r="CK42" s="593"/>
      <c r="CL42" s="593"/>
      <c r="CM42" s="593"/>
      <c r="CN42" s="593"/>
      <c r="CO42" s="593"/>
      <c r="CP42" s="593"/>
      <c r="CQ42" s="594"/>
      <c r="CR42" s="595">
        <v>7356444</v>
      </c>
      <c r="CS42" s="596"/>
      <c r="CT42" s="596"/>
      <c r="CU42" s="596"/>
      <c r="CV42" s="596"/>
      <c r="CW42" s="596"/>
      <c r="CX42" s="596"/>
      <c r="CY42" s="597"/>
      <c r="CZ42" s="629">
        <v>15.1</v>
      </c>
      <c r="DA42" s="678"/>
      <c r="DB42" s="678"/>
      <c r="DC42" s="679"/>
      <c r="DD42" s="604">
        <v>1582908</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334</v>
      </c>
      <c r="CE43" s="593"/>
      <c r="CF43" s="593"/>
      <c r="CG43" s="593"/>
      <c r="CH43" s="593"/>
      <c r="CI43" s="593"/>
      <c r="CJ43" s="593"/>
      <c r="CK43" s="593"/>
      <c r="CL43" s="593"/>
      <c r="CM43" s="593"/>
      <c r="CN43" s="593"/>
      <c r="CO43" s="593"/>
      <c r="CP43" s="593"/>
      <c r="CQ43" s="594"/>
      <c r="CR43" s="595">
        <v>301498</v>
      </c>
      <c r="CS43" s="627"/>
      <c r="CT43" s="627"/>
      <c r="CU43" s="627"/>
      <c r="CV43" s="627"/>
      <c r="CW43" s="627"/>
      <c r="CX43" s="627"/>
      <c r="CY43" s="628"/>
      <c r="CZ43" s="629">
        <v>0.6</v>
      </c>
      <c r="DA43" s="630"/>
      <c r="DB43" s="630"/>
      <c r="DC43" s="631"/>
      <c r="DD43" s="604">
        <v>290090</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335</v>
      </c>
      <c r="CD44" s="701" t="s">
        <v>287</v>
      </c>
      <c r="CE44" s="702"/>
      <c r="CF44" s="592" t="s">
        <v>336</v>
      </c>
      <c r="CG44" s="593"/>
      <c r="CH44" s="593"/>
      <c r="CI44" s="593"/>
      <c r="CJ44" s="593"/>
      <c r="CK44" s="593"/>
      <c r="CL44" s="593"/>
      <c r="CM44" s="593"/>
      <c r="CN44" s="593"/>
      <c r="CO44" s="593"/>
      <c r="CP44" s="593"/>
      <c r="CQ44" s="594"/>
      <c r="CR44" s="595">
        <v>7334935</v>
      </c>
      <c r="CS44" s="596"/>
      <c r="CT44" s="596"/>
      <c r="CU44" s="596"/>
      <c r="CV44" s="596"/>
      <c r="CW44" s="596"/>
      <c r="CX44" s="596"/>
      <c r="CY44" s="597"/>
      <c r="CZ44" s="629">
        <v>15</v>
      </c>
      <c r="DA44" s="678"/>
      <c r="DB44" s="678"/>
      <c r="DC44" s="679"/>
      <c r="DD44" s="604">
        <v>1580340</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337</v>
      </c>
      <c r="CG45" s="593"/>
      <c r="CH45" s="593"/>
      <c r="CI45" s="593"/>
      <c r="CJ45" s="593"/>
      <c r="CK45" s="593"/>
      <c r="CL45" s="593"/>
      <c r="CM45" s="593"/>
      <c r="CN45" s="593"/>
      <c r="CO45" s="593"/>
      <c r="CP45" s="593"/>
      <c r="CQ45" s="594"/>
      <c r="CR45" s="595">
        <v>1881731</v>
      </c>
      <c r="CS45" s="627"/>
      <c r="CT45" s="627"/>
      <c r="CU45" s="627"/>
      <c r="CV45" s="627"/>
      <c r="CW45" s="627"/>
      <c r="CX45" s="627"/>
      <c r="CY45" s="628"/>
      <c r="CZ45" s="629">
        <v>3.9</v>
      </c>
      <c r="DA45" s="630"/>
      <c r="DB45" s="630"/>
      <c r="DC45" s="631"/>
      <c r="DD45" s="604">
        <v>175617</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338</v>
      </c>
      <c r="CG46" s="593"/>
      <c r="CH46" s="593"/>
      <c r="CI46" s="593"/>
      <c r="CJ46" s="593"/>
      <c r="CK46" s="593"/>
      <c r="CL46" s="593"/>
      <c r="CM46" s="593"/>
      <c r="CN46" s="593"/>
      <c r="CO46" s="593"/>
      <c r="CP46" s="593"/>
      <c r="CQ46" s="594"/>
      <c r="CR46" s="595">
        <v>5180408</v>
      </c>
      <c r="CS46" s="596"/>
      <c r="CT46" s="596"/>
      <c r="CU46" s="596"/>
      <c r="CV46" s="596"/>
      <c r="CW46" s="596"/>
      <c r="CX46" s="596"/>
      <c r="CY46" s="597"/>
      <c r="CZ46" s="629">
        <v>10.6</v>
      </c>
      <c r="DA46" s="678"/>
      <c r="DB46" s="678"/>
      <c r="DC46" s="679"/>
      <c r="DD46" s="604">
        <v>1357367</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339</v>
      </c>
      <c r="CG47" s="593"/>
      <c r="CH47" s="593"/>
      <c r="CI47" s="593"/>
      <c r="CJ47" s="593"/>
      <c r="CK47" s="593"/>
      <c r="CL47" s="593"/>
      <c r="CM47" s="593"/>
      <c r="CN47" s="593"/>
      <c r="CO47" s="593"/>
      <c r="CP47" s="593"/>
      <c r="CQ47" s="594"/>
      <c r="CR47" s="595">
        <v>21509</v>
      </c>
      <c r="CS47" s="627"/>
      <c r="CT47" s="627"/>
      <c r="CU47" s="627"/>
      <c r="CV47" s="627"/>
      <c r="CW47" s="627"/>
      <c r="CX47" s="627"/>
      <c r="CY47" s="628"/>
      <c r="CZ47" s="629">
        <v>0</v>
      </c>
      <c r="DA47" s="630"/>
      <c r="DB47" s="630"/>
      <c r="DC47" s="631"/>
      <c r="DD47" s="604">
        <v>2568</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340</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341</v>
      </c>
      <c r="CE49" s="639"/>
      <c r="CF49" s="639"/>
      <c r="CG49" s="639"/>
      <c r="CH49" s="639"/>
      <c r="CI49" s="639"/>
      <c r="CJ49" s="639"/>
      <c r="CK49" s="639"/>
      <c r="CL49" s="639"/>
      <c r="CM49" s="639"/>
      <c r="CN49" s="639"/>
      <c r="CO49" s="639"/>
      <c r="CP49" s="639"/>
      <c r="CQ49" s="640"/>
      <c r="CR49" s="667">
        <v>48746844</v>
      </c>
      <c r="CS49" s="663"/>
      <c r="CT49" s="663"/>
      <c r="CU49" s="663"/>
      <c r="CV49" s="663"/>
      <c r="CW49" s="663"/>
      <c r="CX49" s="663"/>
      <c r="CY49" s="690"/>
      <c r="CZ49" s="691">
        <v>100</v>
      </c>
      <c r="DA49" s="692"/>
      <c r="DB49" s="692"/>
      <c r="DC49" s="693"/>
      <c r="DD49" s="694">
        <v>31131002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343</v>
      </c>
      <c r="DK2" s="737"/>
      <c r="DL2" s="737"/>
      <c r="DM2" s="737"/>
      <c r="DN2" s="737"/>
      <c r="DO2" s="738"/>
      <c r="DP2" s="202"/>
      <c r="DQ2" s="736" t="s">
        <v>344</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345</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347</v>
      </c>
      <c r="B5" s="731"/>
      <c r="C5" s="731"/>
      <c r="D5" s="731"/>
      <c r="E5" s="731"/>
      <c r="F5" s="731"/>
      <c r="G5" s="731"/>
      <c r="H5" s="731"/>
      <c r="I5" s="731"/>
      <c r="J5" s="731"/>
      <c r="K5" s="731"/>
      <c r="L5" s="731"/>
      <c r="M5" s="731"/>
      <c r="N5" s="731"/>
      <c r="O5" s="731"/>
      <c r="P5" s="732"/>
      <c r="Q5" s="707" t="s">
        <v>348</v>
      </c>
      <c r="R5" s="708"/>
      <c r="S5" s="708"/>
      <c r="T5" s="708"/>
      <c r="U5" s="709"/>
      <c r="V5" s="707" t="s">
        <v>349</v>
      </c>
      <c r="W5" s="708"/>
      <c r="X5" s="708"/>
      <c r="Y5" s="708"/>
      <c r="Z5" s="709"/>
      <c r="AA5" s="707" t="s">
        <v>350</v>
      </c>
      <c r="AB5" s="708"/>
      <c r="AC5" s="708"/>
      <c r="AD5" s="708"/>
      <c r="AE5" s="708"/>
      <c r="AF5" s="740" t="s">
        <v>351</v>
      </c>
      <c r="AG5" s="708"/>
      <c r="AH5" s="708"/>
      <c r="AI5" s="708"/>
      <c r="AJ5" s="719"/>
      <c r="AK5" s="708" t="s">
        <v>352</v>
      </c>
      <c r="AL5" s="708"/>
      <c r="AM5" s="708"/>
      <c r="AN5" s="708"/>
      <c r="AO5" s="709"/>
      <c r="AP5" s="707" t="s">
        <v>353</v>
      </c>
      <c r="AQ5" s="708"/>
      <c r="AR5" s="708"/>
      <c r="AS5" s="708"/>
      <c r="AT5" s="709"/>
      <c r="AU5" s="707" t="s">
        <v>354</v>
      </c>
      <c r="AV5" s="708"/>
      <c r="AW5" s="708"/>
      <c r="AX5" s="708"/>
      <c r="AY5" s="719"/>
      <c r="AZ5" s="209"/>
      <c r="BA5" s="209"/>
      <c r="BB5" s="209"/>
      <c r="BC5" s="209"/>
      <c r="BD5" s="209"/>
      <c r="BE5" s="210"/>
      <c r="BF5" s="210"/>
      <c r="BG5" s="210"/>
      <c r="BH5" s="210"/>
      <c r="BI5" s="210"/>
      <c r="BJ5" s="210"/>
      <c r="BK5" s="210"/>
      <c r="BL5" s="210"/>
      <c r="BM5" s="210"/>
      <c r="BN5" s="210"/>
      <c r="BO5" s="210"/>
      <c r="BP5" s="210"/>
      <c r="BQ5" s="730" t="s">
        <v>355</v>
      </c>
      <c r="BR5" s="731"/>
      <c r="BS5" s="731"/>
      <c r="BT5" s="731"/>
      <c r="BU5" s="731"/>
      <c r="BV5" s="731"/>
      <c r="BW5" s="731"/>
      <c r="BX5" s="731"/>
      <c r="BY5" s="731"/>
      <c r="BZ5" s="731"/>
      <c r="CA5" s="731"/>
      <c r="CB5" s="731"/>
      <c r="CC5" s="731"/>
      <c r="CD5" s="731"/>
      <c r="CE5" s="731"/>
      <c r="CF5" s="731"/>
      <c r="CG5" s="732"/>
      <c r="CH5" s="707" t="s">
        <v>356</v>
      </c>
      <c r="CI5" s="708"/>
      <c r="CJ5" s="708"/>
      <c r="CK5" s="708"/>
      <c r="CL5" s="709"/>
      <c r="CM5" s="707" t="s">
        <v>357</v>
      </c>
      <c r="CN5" s="708"/>
      <c r="CO5" s="708"/>
      <c r="CP5" s="708"/>
      <c r="CQ5" s="709"/>
      <c r="CR5" s="707" t="s">
        <v>358</v>
      </c>
      <c r="CS5" s="708"/>
      <c r="CT5" s="708"/>
      <c r="CU5" s="708"/>
      <c r="CV5" s="709"/>
      <c r="CW5" s="707" t="s">
        <v>359</v>
      </c>
      <c r="CX5" s="708"/>
      <c r="CY5" s="708"/>
      <c r="CZ5" s="708"/>
      <c r="DA5" s="709"/>
      <c r="DB5" s="707" t="s">
        <v>360</v>
      </c>
      <c r="DC5" s="708"/>
      <c r="DD5" s="708"/>
      <c r="DE5" s="708"/>
      <c r="DF5" s="709"/>
      <c r="DG5" s="713" t="s">
        <v>361</v>
      </c>
      <c r="DH5" s="714"/>
      <c r="DI5" s="714"/>
      <c r="DJ5" s="714"/>
      <c r="DK5" s="715"/>
      <c r="DL5" s="713" t="s">
        <v>362</v>
      </c>
      <c r="DM5" s="714"/>
      <c r="DN5" s="714"/>
      <c r="DO5" s="714"/>
      <c r="DP5" s="715"/>
      <c r="DQ5" s="707" t="s">
        <v>363</v>
      </c>
      <c r="DR5" s="708"/>
      <c r="DS5" s="708"/>
      <c r="DT5" s="708"/>
      <c r="DU5" s="709"/>
      <c r="DV5" s="707" t="s">
        <v>354</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364</v>
      </c>
      <c r="C7" s="722"/>
      <c r="D7" s="722"/>
      <c r="E7" s="722"/>
      <c r="F7" s="722"/>
      <c r="G7" s="722"/>
      <c r="H7" s="722"/>
      <c r="I7" s="722"/>
      <c r="J7" s="722"/>
      <c r="K7" s="722"/>
      <c r="L7" s="722"/>
      <c r="M7" s="722"/>
      <c r="N7" s="722"/>
      <c r="O7" s="722"/>
      <c r="P7" s="723"/>
      <c r="Q7" s="724">
        <v>49980</v>
      </c>
      <c r="R7" s="725"/>
      <c r="S7" s="725"/>
      <c r="T7" s="725"/>
      <c r="U7" s="725"/>
      <c r="V7" s="725">
        <v>48473</v>
      </c>
      <c r="W7" s="725"/>
      <c r="X7" s="725"/>
      <c r="Y7" s="725"/>
      <c r="Z7" s="725"/>
      <c r="AA7" s="725">
        <v>1507</v>
      </c>
      <c r="AB7" s="725"/>
      <c r="AC7" s="725"/>
      <c r="AD7" s="725"/>
      <c r="AE7" s="726"/>
      <c r="AF7" s="727">
        <v>1421</v>
      </c>
      <c r="AG7" s="728"/>
      <c r="AH7" s="728"/>
      <c r="AI7" s="728"/>
      <c r="AJ7" s="729"/>
      <c r="AK7" s="764">
        <v>1847</v>
      </c>
      <c r="AL7" s="765"/>
      <c r="AM7" s="765"/>
      <c r="AN7" s="765"/>
      <c r="AO7" s="765"/>
      <c r="AP7" s="765">
        <v>64046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569</v>
      </c>
      <c r="BS7" s="768" t="s">
        <v>561</v>
      </c>
      <c r="BT7" s="769"/>
      <c r="BU7" s="769"/>
      <c r="BV7" s="769"/>
      <c r="BW7" s="769"/>
      <c r="BX7" s="769"/>
      <c r="BY7" s="769"/>
      <c r="BZ7" s="769"/>
      <c r="CA7" s="769"/>
      <c r="CB7" s="769"/>
      <c r="CC7" s="769"/>
      <c r="CD7" s="769"/>
      <c r="CE7" s="769"/>
      <c r="CF7" s="769"/>
      <c r="CG7" s="770"/>
      <c r="CH7" s="761">
        <v>38</v>
      </c>
      <c r="CI7" s="762"/>
      <c r="CJ7" s="762"/>
      <c r="CK7" s="762"/>
      <c r="CL7" s="763"/>
      <c r="CM7" s="761">
        <v>950</v>
      </c>
      <c r="CN7" s="762"/>
      <c r="CO7" s="762"/>
      <c r="CP7" s="762"/>
      <c r="CQ7" s="763"/>
      <c r="CR7" s="761">
        <v>3</v>
      </c>
      <c r="CS7" s="762"/>
      <c r="CT7" s="762"/>
      <c r="CU7" s="762"/>
      <c r="CV7" s="763"/>
      <c r="CW7" s="761">
        <v>155</v>
      </c>
      <c r="CX7" s="762"/>
      <c r="CY7" s="762"/>
      <c r="CZ7" s="762"/>
      <c r="DA7" s="763"/>
      <c r="DB7" s="761" t="s">
        <v>484</v>
      </c>
      <c r="DC7" s="762"/>
      <c r="DD7" s="762"/>
      <c r="DE7" s="762"/>
      <c r="DF7" s="763"/>
      <c r="DG7" s="761" t="s">
        <v>484</v>
      </c>
      <c r="DH7" s="762"/>
      <c r="DI7" s="762"/>
      <c r="DJ7" s="762"/>
      <c r="DK7" s="763"/>
      <c r="DL7" s="761">
        <v>1053</v>
      </c>
      <c r="DM7" s="762"/>
      <c r="DN7" s="762"/>
      <c r="DO7" s="762"/>
      <c r="DP7" s="763"/>
      <c r="DQ7" s="761" t="s">
        <v>484</v>
      </c>
      <c r="DR7" s="762"/>
      <c r="DS7" s="762"/>
      <c r="DT7" s="762"/>
      <c r="DU7" s="763"/>
      <c r="DV7" s="742"/>
      <c r="DW7" s="743"/>
      <c r="DX7" s="743"/>
      <c r="DY7" s="743"/>
      <c r="DZ7" s="744"/>
      <c r="EA7" s="207"/>
    </row>
    <row r="8" spans="1:131" s="208" customFormat="1" ht="26.25" customHeight="1">
      <c r="A8" s="214">
        <v>2</v>
      </c>
      <c r="B8" s="745" t="s">
        <v>365</v>
      </c>
      <c r="C8" s="746"/>
      <c r="D8" s="746"/>
      <c r="E8" s="746"/>
      <c r="F8" s="746"/>
      <c r="G8" s="746"/>
      <c r="H8" s="746"/>
      <c r="I8" s="746"/>
      <c r="J8" s="746"/>
      <c r="K8" s="746"/>
      <c r="L8" s="746"/>
      <c r="M8" s="746"/>
      <c r="N8" s="746"/>
      <c r="O8" s="746"/>
      <c r="P8" s="747"/>
      <c r="Q8" s="748">
        <v>6</v>
      </c>
      <c r="R8" s="749"/>
      <c r="S8" s="749"/>
      <c r="T8" s="749"/>
      <c r="U8" s="749"/>
      <c r="V8" s="749">
        <v>1</v>
      </c>
      <c r="W8" s="749"/>
      <c r="X8" s="749"/>
      <c r="Y8" s="749"/>
      <c r="Z8" s="749"/>
      <c r="AA8" s="749">
        <v>5</v>
      </c>
      <c r="AB8" s="749"/>
      <c r="AC8" s="749"/>
      <c r="AD8" s="749"/>
      <c r="AE8" s="750"/>
      <c r="AF8" s="751" t="s">
        <v>112</v>
      </c>
      <c r="AG8" s="752"/>
      <c r="AH8" s="752"/>
      <c r="AI8" s="752"/>
      <c r="AJ8" s="753"/>
      <c r="AK8" s="754" t="s">
        <v>484</v>
      </c>
      <c r="AL8" s="755"/>
      <c r="AM8" s="755"/>
      <c r="AN8" s="755"/>
      <c r="AO8" s="755"/>
      <c r="AP8" s="755" t="s">
        <v>484</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562</v>
      </c>
      <c r="BT8" s="759"/>
      <c r="BU8" s="759"/>
      <c r="BV8" s="759"/>
      <c r="BW8" s="759"/>
      <c r="BX8" s="759"/>
      <c r="BY8" s="759"/>
      <c r="BZ8" s="759"/>
      <c r="CA8" s="759"/>
      <c r="CB8" s="759"/>
      <c r="CC8" s="759"/>
      <c r="CD8" s="759"/>
      <c r="CE8" s="759"/>
      <c r="CF8" s="759"/>
      <c r="CG8" s="760"/>
      <c r="CH8" s="771">
        <v>-2</v>
      </c>
      <c r="CI8" s="772"/>
      <c r="CJ8" s="772"/>
      <c r="CK8" s="772"/>
      <c r="CL8" s="773"/>
      <c r="CM8" s="771">
        <v>190</v>
      </c>
      <c r="CN8" s="772"/>
      <c r="CO8" s="772"/>
      <c r="CP8" s="772"/>
      <c r="CQ8" s="773"/>
      <c r="CR8" s="771">
        <v>70</v>
      </c>
      <c r="CS8" s="772"/>
      <c r="CT8" s="772"/>
      <c r="CU8" s="772"/>
      <c r="CV8" s="773"/>
      <c r="CW8" s="771">
        <v>1</v>
      </c>
      <c r="CX8" s="772"/>
      <c r="CY8" s="772"/>
      <c r="CZ8" s="772"/>
      <c r="DA8" s="773"/>
      <c r="DB8" s="771" t="s">
        <v>484</v>
      </c>
      <c r="DC8" s="772"/>
      <c r="DD8" s="772"/>
      <c r="DE8" s="772"/>
      <c r="DF8" s="773"/>
      <c r="DG8" s="771" t="s">
        <v>484</v>
      </c>
      <c r="DH8" s="772"/>
      <c r="DI8" s="772"/>
      <c r="DJ8" s="772"/>
      <c r="DK8" s="773"/>
      <c r="DL8" s="771" t="s">
        <v>484</v>
      </c>
      <c r="DM8" s="772"/>
      <c r="DN8" s="772"/>
      <c r="DO8" s="772"/>
      <c r="DP8" s="773"/>
      <c r="DQ8" s="771" t="s">
        <v>484</v>
      </c>
      <c r="DR8" s="772"/>
      <c r="DS8" s="772"/>
      <c r="DT8" s="772"/>
      <c r="DU8" s="773"/>
      <c r="DV8" s="774"/>
      <c r="DW8" s="775"/>
      <c r="DX8" s="775"/>
      <c r="DY8" s="775"/>
      <c r="DZ8" s="776"/>
      <c r="EA8" s="207"/>
    </row>
    <row r="9" spans="1:131" s="208" customFormat="1" ht="26.25" customHeight="1">
      <c r="A9" s="214">
        <v>3</v>
      </c>
      <c r="B9" s="745" t="s">
        <v>366</v>
      </c>
      <c r="C9" s="746"/>
      <c r="D9" s="746"/>
      <c r="E9" s="746"/>
      <c r="F9" s="746"/>
      <c r="G9" s="746"/>
      <c r="H9" s="746"/>
      <c r="I9" s="746"/>
      <c r="J9" s="746"/>
      <c r="K9" s="746"/>
      <c r="L9" s="746"/>
      <c r="M9" s="746"/>
      <c r="N9" s="746"/>
      <c r="O9" s="746"/>
      <c r="P9" s="747"/>
      <c r="Q9" s="748">
        <v>318</v>
      </c>
      <c r="R9" s="749"/>
      <c r="S9" s="749"/>
      <c r="T9" s="749"/>
      <c r="U9" s="749"/>
      <c r="V9" s="749">
        <v>318</v>
      </c>
      <c r="W9" s="749"/>
      <c r="X9" s="749"/>
      <c r="Y9" s="749"/>
      <c r="Z9" s="749"/>
      <c r="AA9" s="749">
        <v>0</v>
      </c>
      <c r="AB9" s="749"/>
      <c r="AC9" s="749"/>
      <c r="AD9" s="749"/>
      <c r="AE9" s="750"/>
      <c r="AF9" s="751" t="s">
        <v>112</v>
      </c>
      <c r="AG9" s="752"/>
      <c r="AH9" s="752"/>
      <c r="AI9" s="752"/>
      <c r="AJ9" s="753"/>
      <c r="AK9" s="754">
        <v>205</v>
      </c>
      <c r="AL9" s="755"/>
      <c r="AM9" s="755"/>
      <c r="AN9" s="755"/>
      <c r="AO9" s="755"/>
      <c r="AP9" s="755" t="s">
        <v>484</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563</v>
      </c>
      <c r="BT9" s="759"/>
      <c r="BU9" s="759"/>
      <c r="BV9" s="759"/>
      <c r="BW9" s="759"/>
      <c r="BX9" s="759"/>
      <c r="BY9" s="759"/>
      <c r="BZ9" s="759"/>
      <c r="CA9" s="759"/>
      <c r="CB9" s="759"/>
      <c r="CC9" s="759"/>
      <c r="CD9" s="759"/>
      <c r="CE9" s="759"/>
      <c r="CF9" s="759"/>
      <c r="CG9" s="760"/>
      <c r="CH9" s="771">
        <v>4</v>
      </c>
      <c r="CI9" s="772"/>
      <c r="CJ9" s="772"/>
      <c r="CK9" s="772"/>
      <c r="CL9" s="773"/>
      <c r="CM9" s="771">
        <v>187</v>
      </c>
      <c r="CN9" s="772"/>
      <c r="CO9" s="772"/>
      <c r="CP9" s="772"/>
      <c r="CQ9" s="773"/>
      <c r="CR9" s="771">
        <v>160</v>
      </c>
      <c r="CS9" s="772"/>
      <c r="CT9" s="772"/>
      <c r="CU9" s="772"/>
      <c r="CV9" s="773"/>
      <c r="CW9" s="771">
        <v>27</v>
      </c>
      <c r="CX9" s="772"/>
      <c r="CY9" s="772"/>
      <c r="CZ9" s="772"/>
      <c r="DA9" s="773"/>
      <c r="DB9" s="771" t="s">
        <v>484</v>
      </c>
      <c r="DC9" s="772"/>
      <c r="DD9" s="772"/>
      <c r="DE9" s="772"/>
      <c r="DF9" s="773"/>
      <c r="DG9" s="771" t="s">
        <v>484</v>
      </c>
      <c r="DH9" s="772"/>
      <c r="DI9" s="772"/>
      <c r="DJ9" s="772"/>
      <c r="DK9" s="773"/>
      <c r="DL9" s="771" t="s">
        <v>484</v>
      </c>
      <c r="DM9" s="772"/>
      <c r="DN9" s="772"/>
      <c r="DO9" s="772"/>
      <c r="DP9" s="773"/>
      <c r="DQ9" s="771" t="s">
        <v>484</v>
      </c>
      <c r="DR9" s="772"/>
      <c r="DS9" s="772"/>
      <c r="DT9" s="772"/>
      <c r="DU9" s="773"/>
      <c r="DV9" s="774"/>
      <c r="DW9" s="775"/>
      <c r="DX9" s="775"/>
      <c r="DY9" s="775"/>
      <c r="DZ9" s="776"/>
      <c r="EA9" s="207"/>
    </row>
    <row r="10" spans="1:131" s="208" customFormat="1" ht="26.25" customHeight="1">
      <c r="A10" s="214">
        <v>4</v>
      </c>
      <c r="B10" s="745" t="s">
        <v>367</v>
      </c>
      <c r="C10" s="746"/>
      <c r="D10" s="746"/>
      <c r="E10" s="746"/>
      <c r="F10" s="746"/>
      <c r="G10" s="746"/>
      <c r="H10" s="746"/>
      <c r="I10" s="746"/>
      <c r="J10" s="746"/>
      <c r="K10" s="746"/>
      <c r="L10" s="746"/>
      <c r="M10" s="746"/>
      <c r="N10" s="746"/>
      <c r="O10" s="746"/>
      <c r="P10" s="747"/>
      <c r="Q10" s="748">
        <v>6</v>
      </c>
      <c r="R10" s="749"/>
      <c r="S10" s="749"/>
      <c r="T10" s="749"/>
      <c r="U10" s="749"/>
      <c r="V10" s="749">
        <v>6</v>
      </c>
      <c r="W10" s="749"/>
      <c r="X10" s="749"/>
      <c r="Y10" s="749"/>
      <c r="Z10" s="749"/>
      <c r="AA10" s="749">
        <v>0</v>
      </c>
      <c r="AB10" s="749"/>
      <c r="AC10" s="749"/>
      <c r="AD10" s="749"/>
      <c r="AE10" s="750"/>
      <c r="AF10" s="751" t="s">
        <v>112</v>
      </c>
      <c r="AG10" s="752"/>
      <c r="AH10" s="752"/>
      <c r="AI10" s="752"/>
      <c r="AJ10" s="753"/>
      <c r="AK10" s="754">
        <v>5</v>
      </c>
      <c r="AL10" s="755"/>
      <c r="AM10" s="755"/>
      <c r="AN10" s="755"/>
      <c r="AO10" s="755"/>
      <c r="AP10" s="755" t="s">
        <v>484</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t="s">
        <v>564</v>
      </c>
      <c r="BT10" s="759"/>
      <c r="BU10" s="759"/>
      <c r="BV10" s="759"/>
      <c r="BW10" s="759"/>
      <c r="BX10" s="759"/>
      <c r="BY10" s="759"/>
      <c r="BZ10" s="759"/>
      <c r="CA10" s="759"/>
      <c r="CB10" s="759"/>
      <c r="CC10" s="759"/>
      <c r="CD10" s="759"/>
      <c r="CE10" s="759"/>
      <c r="CF10" s="759"/>
      <c r="CG10" s="760"/>
      <c r="CH10" s="771">
        <v>-16</v>
      </c>
      <c r="CI10" s="772"/>
      <c r="CJ10" s="772"/>
      <c r="CK10" s="772"/>
      <c r="CL10" s="773"/>
      <c r="CM10" s="771">
        <v>124</v>
      </c>
      <c r="CN10" s="772"/>
      <c r="CO10" s="772"/>
      <c r="CP10" s="772"/>
      <c r="CQ10" s="773"/>
      <c r="CR10" s="771">
        <v>422</v>
      </c>
      <c r="CS10" s="772"/>
      <c r="CT10" s="772"/>
      <c r="CU10" s="772"/>
      <c r="CV10" s="773"/>
      <c r="CW10" s="771">
        <v>2</v>
      </c>
      <c r="CX10" s="772"/>
      <c r="CY10" s="772"/>
      <c r="CZ10" s="772"/>
      <c r="DA10" s="773"/>
      <c r="DB10" s="771" t="s">
        <v>484</v>
      </c>
      <c r="DC10" s="772"/>
      <c r="DD10" s="772"/>
      <c r="DE10" s="772"/>
      <c r="DF10" s="773"/>
      <c r="DG10" s="771" t="s">
        <v>484</v>
      </c>
      <c r="DH10" s="772"/>
      <c r="DI10" s="772"/>
      <c r="DJ10" s="772"/>
      <c r="DK10" s="773"/>
      <c r="DL10" s="771" t="s">
        <v>484</v>
      </c>
      <c r="DM10" s="772"/>
      <c r="DN10" s="772"/>
      <c r="DO10" s="772"/>
      <c r="DP10" s="773"/>
      <c r="DQ10" s="771" t="s">
        <v>484</v>
      </c>
      <c r="DR10" s="772"/>
      <c r="DS10" s="772"/>
      <c r="DT10" s="772"/>
      <c r="DU10" s="773"/>
      <c r="DV10" s="774"/>
      <c r="DW10" s="775"/>
      <c r="DX10" s="775"/>
      <c r="DY10" s="775"/>
      <c r="DZ10" s="776"/>
      <c r="EA10" s="207"/>
    </row>
    <row r="11" spans="1:131" s="208" customFormat="1" ht="26.25" customHeight="1">
      <c r="A11" s="214">
        <v>5</v>
      </c>
      <c r="B11" s="745" t="s">
        <v>368</v>
      </c>
      <c r="C11" s="746"/>
      <c r="D11" s="746"/>
      <c r="E11" s="746"/>
      <c r="F11" s="746"/>
      <c r="G11" s="746"/>
      <c r="H11" s="746"/>
      <c r="I11" s="746"/>
      <c r="J11" s="746"/>
      <c r="K11" s="746"/>
      <c r="L11" s="746"/>
      <c r="M11" s="746"/>
      <c r="N11" s="746"/>
      <c r="O11" s="746"/>
      <c r="P11" s="747"/>
      <c r="Q11" s="748">
        <v>989</v>
      </c>
      <c r="R11" s="749"/>
      <c r="S11" s="749"/>
      <c r="T11" s="749"/>
      <c r="U11" s="749"/>
      <c r="V11" s="749">
        <v>989</v>
      </c>
      <c r="W11" s="749"/>
      <c r="X11" s="749"/>
      <c r="Y11" s="749"/>
      <c r="Z11" s="749"/>
      <c r="AA11" s="749">
        <v>0</v>
      </c>
      <c r="AB11" s="749"/>
      <c r="AC11" s="749"/>
      <c r="AD11" s="749"/>
      <c r="AE11" s="750"/>
      <c r="AF11" s="751" t="s">
        <v>112</v>
      </c>
      <c r="AG11" s="752"/>
      <c r="AH11" s="752"/>
      <c r="AI11" s="752"/>
      <c r="AJ11" s="753"/>
      <c r="AK11" s="754">
        <v>408</v>
      </c>
      <c r="AL11" s="755"/>
      <c r="AM11" s="755"/>
      <c r="AN11" s="755"/>
      <c r="AO11" s="755"/>
      <c r="AP11" s="755">
        <v>10026</v>
      </c>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t="s">
        <v>565</v>
      </c>
      <c r="BT11" s="759"/>
      <c r="BU11" s="759"/>
      <c r="BV11" s="759"/>
      <c r="BW11" s="759"/>
      <c r="BX11" s="759"/>
      <c r="BY11" s="759"/>
      <c r="BZ11" s="759"/>
      <c r="CA11" s="759"/>
      <c r="CB11" s="759"/>
      <c r="CC11" s="759"/>
      <c r="CD11" s="759"/>
      <c r="CE11" s="759"/>
      <c r="CF11" s="759"/>
      <c r="CG11" s="760"/>
      <c r="CH11" s="771">
        <v>-5</v>
      </c>
      <c r="CI11" s="772"/>
      <c r="CJ11" s="772"/>
      <c r="CK11" s="772"/>
      <c r="CL11" s="773"/>
      <c r="CM11" s="771">
        <v>1595</v>
      </c>
      <c r="CN11" s="772"/>
      <c r="CO11" s="772"/>
      <c r="CP11" s="772"/>
      <c r="CQ11" s="773"/>
      <c r="CR11" s="771">
        <v>50</v>
      </c>
      <c r="CS11" s="772"/>
      <c r="CT11" s="772"/>
      <c r="CU11" s="772"/>
      <c r="CV11" s="773"/>
      <c r="CW11" s="771" t="s">
        <v>484</v>
      </c>
      <c r="CX11" s="772"/>
      <c r="CY11" s="772"/>
      <c r="CZ11" s="772"/>
      <c r="DA11" s="773"/>
      <c r="DB11" s="771" t="s">
        <v>484</v>
      </c>
      <c r="DC11" s="772"/>
      <c r="DD11" s="772"/>
      <c r="DE11" s="772"/>
      <c r="DF11" s="773"/>
      <c r="DG11" s="771" t="s">
        <v>484</v>
      </c>
      <c r="DH11" s="772"/>
      <c r="DI11" s="772"/>
      <c r="DJ11" s="772"/>
      <c r="DK11" s="773"/>
      <c r="DL11" s="771" t="s">
        <v>484</v>
      </c>
      <c r="DM11" s="772"/>
      <c r="DN11" s="772"/>
      <c r="DO11" s="772"/>
      <c r="DP11" s="773"/>
      <c r="DQ11" s="771" t="s">
        <v>484</v>
      </c>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t="s">
        <v>566</v>
      </c>
      <c r="BT12" s="759"/>
      <c r="BU12" s="759"/>
      <c r="BV12" s="759"/>
      <c r="BW12" s="759"/>
      <c r="BX12" s="759"/>
      <c r="BY12" s="759"/>
      <c r="BZ12" s="759"/>
      <c r="CA12" s="759"/>
      <c r="CB12" s="759"/>
      <c r="CC12" s="759"/>
      <c r="CD12" s="759"/>
      <c r="CE12" s="759"/>
      <c r="CF12" s="759"/>
      <c r="CG12" s="760"/>
      <c r="CH12" s="771">
        <v>2</v>
      </c>
      <c r="CI12" s="772"/>
      <c r="CJ12" s="772"/>
      <c r="CK12" s="772"/>
      <c r="CL12" s="773"/>
      <c r="CM12" s="771">
        <v>6</v>
      </c>
      <c r="CN12" s="772"/>
      <c r="CO12" s="772"/>
      <c r="CP12" s="772"/>
      <c r="CQ12" s="773"/>
      <c r="CR12" s="771">
        <v>43</v>
      </c>
      <c r="CS12" s="772"/>
      <c r="CT12" s="772"/>
      <c r="CU12" s="772"/>
      <c r="CV12" s="773"/>
      <c r="CW12" s="771" t="s">
        <v>484</v>
      </c>
      <c r="CX12" s="772"/>
      <c r="CY12" s="772"/>
      <c r="CZ12" s="772"/>
      <c r="DA12" s="773"/>
      <c r="DB12" s="771" t="s">
        <v>484</v>
      </c>
      <c r="DC12" s="772"/>
      <c r="DD12" s="772"/>
      <c r="DE12" s="772"/>
      <c r="DF12" s="773"/>
      <c r="DG12" s="771" t="s">
        <v>484</v>
      </c>
      <c r="DH12" s="772"/>
      <c r="DI12" s="772"/>
      <c r="DJ12" s="772"/>
      <c r="DK12" s="773"/>
      <c r="DL12" s="771" t="s">
        <v>484</v>
      </c>
      <c r="DM12" s="772"/>
      <c r="DN12" s="772"/>
      <c r="DO12" s="772"/>
      <c r="DP12" s="773"/>
      <c r="DQ12" s="771" t="s">
        <v>484</v>
      </c>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t="s">
        <v>567</v>
      </c>
      <c r="BT13" s="759"/>
      <c r="BU13" s="759"/>
      <c r="BV13" s="759"/>
      <c r="BW13" s="759"/>
      <c r="BX13" s="759"/>
      <c r="BY13" s="759"/>
      <c r="BZ13" s="759"/>
      <c r="CA13" s="759"/>
      <c r="CB13" s="759"/>
      <c r="CC13" s="759"/>
      <c r="CD13" s="759"/>
      <c r="CE13" s="759"/>
      <c r="CF13" s="759"/>
      <c r="CG13" s="760"/>
      <c r="CH13" s="771">
        <v>2</v>
      </c>
      <c r="CI13" s="772"/>
      <c r="CJ13" s="772"/>
      <c r="CK13" s="772"/>
      <c r="CL13" s="773"/>
      <c r="CM13" s="771">
        <v>18</v>
      </c>
      <c r="CN13" s="772"/>
      <c r="CO13" s="772"/>
      <c r="CP13" s="772"/>
      <c r="CQ13" s="773"/>
      <c r="CR13" s="771">
        <v>2</v>
      </c>
      <c r="CS13" s="772"/>
      <c r="CT13" s="772"/>
      <c r="CU13" s="772"/>
      <c r="CV13" s="773"/>
      <c r="CW13" s="771" t="s">
        <v>484</v>
      </c>
      <c r="CX13" s="772"/>
      <c r="CY13" s="772"/>
      <c r="CZ13" s="772"/>
      <c r="DA13" s="773"/>
      <c r="DB13" s="771" t="s">
        <v>484</v>
      </c>
      <c r="DC13" s="772"/>
      <c r="DD13" s="772"/>
      <c r="DE13" s="772"/>
      <c r="DF13" s="773"/>
      <c r="DG13" s="771" t="s">
        <v>484</v>
      </c>
      <c r="DH13" s="772"/>
      <c r="DI13" s="772"/>
      <c r="DJ13" s="772"/>
      <c r="DK13" s="773"/>
      <c r="DL13" s="771" t="s">
        <v>484</v>
      </c>
      <c r="DM13" s="772"/>
      <c r="DN13" s="772"/>
      <c r="DO13" s="772"/>
      <c r="DP13" s="773"/>
      <c r="DQ13" s="771" t="s">
        <v>484</v>
      </c>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t="s">
        <v>568</v>
      </c>
      <c r="BT14" s="759"/>
      <c r="BU14" s="759"/>
      <c r="BV14" s="759"/>
      <c r="BW14" s="759"/>
      <c r="BX14" s="759"/>
      <c r="BY14" s="759"/>
      <c r="BZ14" s="759"/>
      <c r="CA14" s="759"/>
      <c r="CB14" s="759"/>
      <c r="CC14" s="759"/>
      <c r="CD14" s="759"/>
      <c r="CE14" s="759"/>
      <c r="CF14" s="759"/>
      <c r="CG14" s="760"/>
      <c r="CH14" s="771">
        <v>0</v>
      </c>
      <c r="CI14" s="772"/>
      <c r="CJ14" s="772"/>
      <c r="CK14" s="772"/>
      <c r="CL14" s="773"/>
      <c r="CM14" s="771">
        <v>60</v>
      </c>
      <c r="CN14" s="772"/>
      <c r="CO14" s="772"/>
      <c r="CP14" s="772"/>
      <c r="CQ14" s="773"/>
      <c r="CR14" s="771">
        <v>71</v>
      </c>
      <c r="CS14" s="772"/>
      <c r="CT14" s="772"/>
      <c r="CU14" s="772"/>
      <c r="CV14" s="773"/>
      <c r="CW14" s="771">
        <v>1</v>
      </c>
      <c r="CX14" s="772"/>
      <c r="CY14" s="772"/>
      <c r="CZ14" s="772"/>
      <c r="DA14" s="773"/>
      <c r="DB14" s="771" t="s">
        <v>484</v>
      </c>
      <c r="DC14" s="772"/>
      <c r="DD14" s="772"/>
      <c r="DE14" s="772"/>
      <c r="DF14" s="773"/>
      <c r="DG14" s="771" t="s">
        <v>484</v>
      </c>
      <c r="DH14" s="772"/>
      <c r="DI14" s="772"/>
      <c r="DJ14" s="772"/>
      <c r="DK14" s="773"/>
      <c r="DL14" s="771" t="s">
        <v>484</v>
      </c>
      <c r="DM14" s="772"/>
      <c r="DN14" s="772"/>
      <c r="DO14" s="772"/>
      <c r="DP14" s="773"/>
      <c r="DQ14" s="771" t="s">
        <v>484</v>
      </c>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369</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370</v>
      </c>
      <c r="B23" s="780" t="s">
        <v>371</v>
      </c>
      <c r="C23" s="781"/>
      <c r="D23" s="781"/>
      <c r="E23" s="781"/>
      <c r="F23" s="781"/>
      <c r="G23" s="781"/>
      <c r="H23" s="781"/>
      <c r="I23" s="781"/>
      <c r="J23" s="781"/>
      <c r="K23" s="781"/>
      <c r="L23" s="781"/>
      <c r="M23" s="781"/>
      <c r="N23" s="781"/>
      <c r="O23" s="781"/>
      <c r="P23" s="782"/>
      <c r="Q23" s="783">
        <v>50259</v>
      </c>
      <c r="R23" s="784"/>
      <c r="S23" s="784"/>
      <c r="T23" s="784"/>
      <c r="U23" s="784"/>
      <c r="V23" s="784">
        <v>48747</v>
      </c>
      <c r="W23" s="784"/>
      <c r="X23" s="784"/>
      <c r="Y23" s="784"/>
      <c r="Z23" s="784"/>
      <c r="AA23" s="784">
        <v>1512</v>
      </c>
      <c r="AB23" s="784"/>
      <c r="AC23" s="784"/>
      <c r="AD23" s="784"/>
      <c r="AE23" s="785"/>
      <c r="AF23" s="786">
        <v>1421</v>
      </c>
      <c r="AG23" s="784"/>
      <c r="AH23" s="784"/>
      <c r="AI23" s="784"/>
      <c r="AJ23" s="787"/>
      <c r="AK23" s="788"/>
      <c r="AL23" s="789"/>
      <c r="AM23" s="789"/>
      <c r="AN23" s="789"/>
      <c r="AO23" s="789"/>
      <c r="AP23" s="784">
        <v>74072</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372</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373</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347</v>
      </c>
      <c r="B26" s="731"/>
      <c r="C26" s="731"/>
      <c r="D26" s="731"/>
      <c r="E26" s="731"/>
      <c r="F26" s="731"/>
      <c r="G26" s="731"/>
      <c r="H26" s="731"/>
      <c r="I26" s="731"/>
      <c r="J26" s="731"/>
      <c r="K26" s="731"/>
      <c r="L26" s="731"/>
      <c r="M26" s="731"/>
      <c r="N26" s="731"/>
      <c r="O26" s="731"/>
      <c r="P26" s="732"/>
      <c r="Q26" s="707" t="s">
        <v>374</v>
      </c>
      <c r="R26" s="708"/>
      <c r="S26" s="708"/>
      <c r="T26" s="708"/>
      <c r="U26" s="709"/>
      <c r="V26" s="707" t="s">
        <v>375</v>
      </c>
      <c r="W26" s="708"/>
      <c r="X26" s="708"/>
      <c r="Y26" s="708"/>
      <c r="Z26" s="709"/>
      <c r="AA26" s="707" t="s">
        <v>376</v>
      </c>
      <c r="AB26" s="708"/>
      <c r="AC26" s="708"/>
      <c r="AD26" s="708"/>
      <c r="AE26" s="708"/>
      <c r="AF26" s="802" t="s">
        <v>377</v>
      </c>
      <c r="AG26" s="803"/>
      <c r="AH26" s="803"/>
      <c r="AI26" s="803"/>
      <c r="AJ26" s="804"/>
      <c r="AK26" s="708" t="s">
        <v>378</v>
      </c>
      <c r="AL26" s="708"/>
      <c r="AM26" s="708"/>
      <c r="AN26" s="708"/>
      <c r="AO26" s="709"/>
      <c r="AP26" s="707" t="s">
        <v>379</v>
      </c>
      <c r="AQ26" s="708"/>
      <c r="AR26" s="708"/>
      <c r="AS26" s="708"/>
      <c r="AT26" s="709"/>
      <c r="AU26" s="707" t="s">
        <v>380</v>
      </c>
      <c r="AV26" s="708"/>
      <c r="AW26" s="708"/>
      <c r="AX26" s="708"/>
      <c r="AY26" s="709"/>
      <c r="AZ26" s="707" t="s">
        <v>381</v>
      </c>
      <c r="BA26" s="708"/>
      <c r="BB26" s="708"/>
      <c r="BC26" s="708"/>
      <c r="BD26" s="709"/>
      <c r="BE26" s="707" t="s">
        <v>354</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382</v>
      </c>
      <c r="C28" s="722"/>
      <c r="D28" s="722"/>
      <c r="E28" s="722"/>
      <c r="F28" s="722"/>
      <c r="G28" s="722"/>
      <c r="H28" s="722"/>
      <c r="I28" s="722"/>
      <c r="J28" s="722"/>
      <c r="K28" s="722"/>
      <c r="L28" s="722"/>
      <c r="M28" s="722"/>
      <c r="N28" s="722"/>
      <c r="O28" s="722"/>
      <c r="P28" s="723"/>
      <c r="Q28" s="812">
        <v>11948</v>
      </c>
      <c r="R28" s="813"/>
      <c r="S28" s="813"/>
      <c r="T28" s="813"/>
      <c r="U28" s="813"/>
      <c r="V28" s="813">
        <v>11669</v>
      </c>
      <c r="W28" s="813"/>
      <c r="X28" s="813"/>
      <c r="Y28" s="813"/>
      <c r="Z28" s="813"/>
      <c r="AA28" s="813">
        <v>279</v>
      </c>
      <c r="AB28" s="813"/>
      <c r="AC28" s="813"/>
      <c r="AD28" s="813"/>
      <c r="AE28" s="814"/>
      <c r="AF28" s="815">
        <v>279</v>
      </c>
      <c r="AG28" s="813"/>
      <c r="AH28" s="813"/>
      <c r="AI28" s="813"/>
      <c r="AJ28" s="816"/>
      <c r="AK28" s="817">
        <v>948</v>
      </c>
      <c r="AL28" s="808"/>
      <c r="AM28" s="808"/>
      <c r="AN28" s="808"/>
      <c r="AO28" s="808"/>
      <c r="AP28" s="808" t="s">
        <v>484</v>
      </c>
      <c r="AQ28" s="808"/>
      <c r="AR28" s="808"/>
      <c r="AS28" s="808"/>
      <c r="AT28" s="808"/>
      <c r="AU28" s="808" t="s">
        <v>484</v>
      </c>
      <c r="AV28" s="808"/>
      <c r="AW28" s="808"/>
      <c r="AX28" s="808"/>
      <c r="AY28" s="808"/>
      <c r="AZ28" s="809" t="s">
        <v>484</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383</v>
      </c>
      <c r="C29" s="746"/>
      <c r="D29" s="746"/>
      <c r="E29" s="746"/>
      <c r="F29" s="746"/>
      <c r="G29" s="746"/>
      <c r="H29" s="746"/>
      <c r="I29" s="746"/>
      <c r="J29" s="746"/>
      <c r="K29" s="746"/>
      <c r="L29" s="746"/>
      <c r="M29" s="746"/>
      <c r="N29" s="746"/>
      <c r="O29" s="746"/>
      <c r="P29" s="747"/>
      <c r="Q29" s="748">
        <v>9974</v>
      </c>
      <c r="R29" s="749"/>
      <c r="S29" s="749"/>
      <c r="T29" s="749"/>
      <c r="U29" s="749"/>
      <c r="V29" s="749">
        <v>9730</v>
      </c>
      <c r="W29" s="749"/>
      <c r="X29" s="749"/>
      <c r="Y29" s="749"/>
      <c r="Z29" s="749"/>
      <c r="AA29" s="749">
        <v>244</v>
      </c>
      <c r="AB29" s="749"/>
      <c r="AC29" s="749"/>
      <c r="AD29" s="749"/>
      <c r="AE29" s="750"/>
      <c r="AF29" s="751">
        <v>244</v>
      </c>
      <c r="AG29" s="752"/>
      <c r="AH29" s="752"/>
      <c r="AI29" s="752"/>
      <c r="AJ29" s="753"/>
      <c r="AK29" s="820">
        <v>1436</v>
      </c>
      <c r="AL29" s="821"/>
      <c r="AM29" s="821"/>
      <c r="AN29" s="821"/>
      <c r="AO29" s="821"/>
      <c r="AP29" s="821" t="s">
        <v>484</v>
      </c>
      <c r="AQ29" s="821"/>
      <c r="AR29" s="821"/>
      <c r="AS29" s="821"/>
      <c r="AT29" s="821"/>
      <c r="AU29" s="821" t="s">
        <v>484</v>
      </c>
      <c r="AV29" s="821"/>
      <c r="AW29" s="821"/>
      <c r="AX29" s="821"/>
      <c r="AY29" s="821"/>
      <c r="AZ29" s="822" t="s">
        <v>484</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384</v>
      </c>
      <c r="C30" s="746"/>
      <c r="D30" s="746"/>
      <c r="E30" s="746"/>
      <c r="F30" s="746"/>
      <c r="G30" s="746"/>
      <c r="H30" s="746"/>
      <c r="I30" s="746"/>
      <c r="J30" s="746"/>
      <c r="K30" s="746"/>
      <c r="L30" s="746"/>
      <c r="M30" s="746"/>
      <c r="N30" s="746"/>
      <c r="O30" s="746"/>
      <c r="P30" s="747"/>
      <c r="Q30" s="748">
        <v>1295</v>
      </c>
      <c r="R30" s="749"/>
      <c r="S30" s="749"/>
      <c r="T30" s="749"/>
      <c r="U30" s="749"/>
      <c r="V30" s="749">
        <v>1294</v>
      </c>
      <c r="W30" s="749"/>
      <c r="X30" s="749"/>
      <c r="Y30" s="749"/>
      <c r="Z30" s="749"/>
      <c r="AA30" s="749">
        <v>1</v>
      </c>
      <c r="AB30" s="749"/>
      <c r="AC30" s="749"/>
      <c r="AD30" s="749"/>
      <c r="AE30" s="750"/>
      <c r="AF30" s="751">
        <v>1</v>
      </c>
      <c r="AG30" s="752"/>
      <c r="AH30" s="752"/>
      <c r="AI30" s="752"/>
      <c r="AJ30" s="753"/>
      <c r="AK30" s="820">
        <v>407</v>
      </c>
      <c r="AL30" s="821"/>
      <c r="AM30" s="821"/>
      <c r="AN30" s="821"/>
      <c r="AO30" s="821"/>
      <c r="AP30" s="821" t="s">
        <v>484</v>
      </c>
      <c r="AQ30" s="821"/>
      <c r="AR30" s="821"/>
      <c r="AS30" s="821"/>
      <c r="AT30" s="821"/>
      <c r="AU30" s="821" t="s">
        <v>484</v>
      </c>
      <c r="AV30" s="821"/>
      <c r="AW30" s="821"/>
      <c r="AX30" s="821"/>
      <c r="AY30" s="821"/>
      <c r="AZ30" s="822" t="s">
        <v>484</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3045</v>
      </c>
      <c r="R31" s="749"/>
      <c r="S31" s="749"/>
      <c r="T31" s="749"/>
      <c r="U31" s="749"/>
      <c r="V31" s="749">
        <v>2574</v>
      </c>
      <c r="W31" s="749"/>
      <c r="X31" s="749"/>
      <c r="Y31" s="749"/>
      <c r="Z31" s="749"/>
      <c r="AA31" s="749">
        <v>471</v>
      </c>
      <c r="AB31" s="749"/>
      <c r="AC31" s="749"/>
      <c r="AD31" s="749"/>
      <c r="AE31" s="750"/>
      <c r="AF31" s="751">
        <v>3626</v>
      </c>
      <c r="AG31" s="752"/>
      <c r="AH31" s="752"/>
      <c r="AI31" s="752"/>
      <c r="AJ31" s="753"/>
      <c r="AK31" s="820">
        <v>9</v>
      </c>
      <c r="AL31" s="821"/>
      <c r="AM31" s="821"/>
      <c r="AN31" s="821"/>
      <c r="AO31" s="821"/>
      <c r="AP31" s="821">
        <v>6886</v>
      </c>
      <c r="AQ31" s="821"/>
      <c r="AR31" s="821"/>
      <c r="AS31" s="821"/>
      <c r="AT31" s="821"/>
      <c r="AU31" s="821">
        <v>227</v>
      </c>
      <c r="AV31" s="821"/>
      <c r="AW31" s="821"/>
      <c r="AX31" s="821"/>
      <c r="AY31" s="821"/>
      <c r="AZ31" s="822" t="s">
        <v>484</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34</v>
      </c>
      <c r="R32" s="749"/>
      <c r="S32" s="749"/>
      <c r="T32" s="749"/>
      <c r="U32" s="749"/>
      <c r="V32" s="749">
        <v>21</v>
      </c>
      <c r="W32" s="749"/>
      <c r="X32" s="749"/>
      <c r="Y32" s="749"/>
      <c r="Z32" s="749"/>
      <c r="AA32" s="749">
        <v>13</v>
      </c>
      <c r="AB32" s="749"/>
      <c r="AC32" s="749"/>
      <c r="AD32" s="749"/>
      <c r="AE32" s="750"/>
      <c r="AF32" s="751">
        <v>48</v>
      </c>
      <c r="AG32" s="752"/>
      <c r="AH32" s="752"/>
      <c r="AI32" s="752"/>
      <c r="AJ32" s="753"/>
      <c r="AK32" s="820">
        <v>27</v>
      </c>
      <c r="AL32" s="821"/>
      <c r="AM32" s="821"/>
      <c r="AN32" s="821"/>
      <c r="AO32" s="821"/>
      <c r="AP32" s="821">
        <v>329</v>
      </c>
      <c r="AQ32" s="821"/>
      <c r="AR32" s="821"/>
      <c r="AS32" s="821"/>
      <c r="AT32" s="821"/>
      <c r="AU32" s="821">
        <v>227</v>
      </c>
      <c r="AV32" s="821"/>
      <c r="AW32" s="821"/>
      <c r="AX32" s="821"/>
      <c r="AY32" s="821"/>
      <c r="AZ32" s="822" t="s">
        <v>484</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t="s">
        <v>388</v>
      </c>
      <c r="C33" s="746"/>
      <c r="D33" s="746"/>
      <c r="E33" s="746"/>
      <c r="F33" s="746"/>
      <c r="G33" s="746"/>
      <c r="H33" s="746"/>
      <c r="I33" s="746"/>
      <c r="J33" s="746"/>
      <c r="K33" s="746"/>
      <c r="L33" s="746"/>
      <c r="M33" s="746"/>
      <c r="N33" s="746"/>
      <c r="O33" s="746"/>
      <c r="P33" s="747"/>
      <c r="Q33" s="748">
        <v>217</v>
      </c>
      <c r="R33" s="749"/>
      <c r="S33" s="749"/>
      <c r="T33" s="749"/>
      <c r="U33" s="749"/>
      <c r="V33" s="749">
        <v>217</v>
      </c>
      <c r="W33" s="749"/>
      <c r="X33" s="749"/>
      <c r="Y33" s="749"/>
      <c r="Z33" s="749"/>
      <c r="AA33" s="749">
        <v>0</v>
      </c>
      <c r="AB33" s="749"/>
      <c r="AC33" s="749"/>
      <c r="AD33" s="749"/>
      <c r="AE33" s="750"/>
      <c r="AF33" s="751" t="s">
        <v>112</v>
      </c>
      <c r="AG33" s="752"/>
      <c r="AH33" s="752"/>
      <c r="AI33" s="752"/>
      <c r="AJ33" s="753"/>
      <c r="AK33" s="820">
        <v>127</v>
      </c>
      <c r="AL33" s="821"/>
      <c r="AM33" s="821"/>
      <c r="AN33" s="821"/>
      <c r="AO33" s="821"/>
      <c r="AP33" s="821">
        <v>1071</v>
      </c>
      <c r="AQ33" s="821"/>
      <c r="AR33" s="821"/>
      <c r="AS33" s="821"/>
      <c r="AT33" s="821"/>
      <c r="AU33" s="821">
        <v>822</v>
      </c>
      <c r="AV33" s="821"/>
      <c r="AW33" s="821"/>
      <c r="AX33" s="821"/>
      <c r="AY33" s="821"/>
      <c r="AZ33" s="822" t="s">
        <v>484</v>
      </c>
      <c r="BA33" s="822"/>
      <c r="BB33" s="822"/>
      <c r="BC33" s="822"/>
      <c r="BD33" s="822"/>
      <c r="BE33" s="818" t="s">
        <v>389</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t="s">
        <v>390</v>
      </c>
      <c r="C34" s="746"/>
      <c r="D34" s="746"/>
      <c r="E34" s="746"/>
      <c r="F34" s="746"/>
      <c r="G34" s="746"/>
      <c r="H34" s="746"/>
      <c r="I34" s="746"/>
      <c r="J34" s="746"/>
      <c r="K34" s="746"/>
      <c r="L34" s="746"/>
      <c r="M34" s="746"/>
      <c r="N34" s="746"/>
      <c r="O34" s="746"/>
      <c r="P34" s="747"/>
      <c r="Q34" s="748">
        <v>78</v>
      </c>
      <c r="R34" s="749"/>
      <c r="S34" s="749"/>
      <c r="T34" s="749"/>
      <c r="U34" s="749"/>
      <c r="V34" s="749">
        <v>78</v>
      </c>
      <c r="W34" s="749"/>
      <c r="X34" s="749"/>
      <c r="Y34" s="749"/>
      <c r="Z34" s="749"/>
      <c r="AA34" s="749">
        <v>0</v>
      </c>
      <c r="AB34" s="749"/>
      <c r="AC34" s="749"/>
      <c r="AD34" s="749"/>
      <c r="AE34" s="750"/>
      <c r="AF34" s="751" t="s">
        <v>112</v>
      </c>
      <c r="AG34" s="752"/>
      <c r="AH34" s="752"/>
      <c r="AI34" s="752"/>
      <c r="AJ34" s="753"/>
      <c r="AK34" s="820">
        <v>60</v>
      </c>
      <c r="AL34" s="821"/>
      <c r="AM34" s="821"/>
      <c r="AN34" s="821"/>
      <c r="AO34" s="821"/>
      <c r="AP34" s="821" t="s">
        <v>484</v>
      </c>
      <c r="AQ34" s="821"/>
      <c r="AR34" s="821"/>
      <c r="AS34" s="821"/>
      <c r="AT34" s="821"/>
      <c r="AU34" s="821" t="s">
        <v>484</v>
      </c>
      <c r="AV34" s="821"/>
      <c r="AW34" s="821"/>
      <c r="AX34" s="821"/>
      <c r="AY34" s="821"/>
      <c r="AZ34" s="822" t="s">
        <v>484</v>
      </c>
      <c r="BA34" s="822"/>
      <c r="BB34" s="822"/>
      <c r="BC34" s="822"/>
      <c r="BD34" s="822"/>
      <c r="BE34" s="818" t="s">
        <v>389</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t="s">
        <v>391</v>
      </c>
      <c r="C35" s="746"/>
      <c r="D35" s="746"/>
      <c r="E35" s="746"/>
      <c r="F35" s="746"/>
      <c r="G35" s="746"/>
      <c r="H35" s="746"/>
      <c r="I35" s="746"/>
      <c r="J35" s="746"/>
      <c r="K35" s="746"/>
      <c r="L35" s="746"/>
      <c r="M35" s="746"/>
      <c r="N35" s="746"/>
      <c r="O35" s="746"/>
      <c r="P35" s="747"/>
      <c r="Q35" s="748">
        <v>4612</v>
      </c>
      <c r="R35" s="749"/>
      <c r="S35" s="749"/>
      <c r="T35" s="749"/>
      <c r="U35" s="749"/>
      <c r="V35" s="749">
        <v>4611</v>
      </c>
      <c r="W35" s="749"/>
      <c r="X35" s="749"/>
      <c r="Y35" s="749"/>
      <c r="Z35" s="749"/>
      <c r="AA35" s="749">
        <v>1</v>
      </c>
      <c r="AB35" s="749"/>
      <c r="AC35" s="749"/>
      <c r="AD35" s="749"/>
      <c r="AE35" s="750"/>
      <c r="AF35" s="751">
        <v>0</v>
      </c>
      <c r="AG35" s="752"/>
      <c r="AH35" s="752"/>
      <c r="AI35" s="752"/>
      <c r="AJ35" s="753"/>
      <c r="AK35" s="820">
        <v>1657</v>
      </c>
      <c r="AL35" s="821"/>
      <c r="AM35" s="821"/>
      <c r="AN35" s="821"/>
      <c r="AO35" s="821"/>
      <c r="AP35" s="821">
        <v>35689</v>
      </c>
      <c r="AQ35" s="821"/>
      <c r="AR35" s="821"/>
      <c r="AS35" s="821"/>
      <c r="AT35" s="821"/>
      <c r="AU35" s="821">
        <v>25661</v>
      </c>
      <c r="AV35" s="821"/>
      <c r="AW35" s="821"/>
      <c r="AX35" s="821"/>
      <c r="AY35" s="821"/>
      <c r="AZ35" s="822" t="s">
        <v>484</v>
      </c>
      <c r="BA35" s="822"/>
      <c r="BB35" s="822"/>
      <c r="BC35" s="822"/>
      <c r="BD35" s="822"/>
      <c r="BE35" s="818" t="s">
        <v>389</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t="s">
        <v>392</v>
      </c>
      <c r="C36" s="746"/>
      <c r="D36" s="746"/>
      <c r="E36" s="746"/>
      <c r="F36" s="746"/>
      <c r="G36" s="746"/>
      <c r="H36" s="746"/>
      <c r="I36" s="746"/>
      <c r="J36" s="746"/>
      <c r="K36" s="746"/>
      <c r="L36" s="746"/>
      <c r="M36" s="746"/>
      <c r="N36" s="746"/>
      <c r="O36" s="746"/>
      <c r="P36" s="747"/>
      <c r="Q36" s="748">
        <v>200</v>
      </c>
      <c r="R36" s="749"/>
      <c r="S36" s="749"/>
      <c r="T36" s="749"/>
      <c r="U36" s="749"/>
      <c r="V36" s="749">
        <v>200</v>
      </c>
      <c r="W36" s="749"/>
      <c r="X36" s="749"/>
      <c r="Y36" s="749"/>
      <c r="Z36" s="749"/>
      <c r="AA36" s="749">
        <v>0</v>
      </c>
      <c r="AB36" s="749"/>
      <c r="AC36" s="749"/>
      <c r="AD36" s="749"/>
      <c r="AE36" s="750"/>
      <c r="AF36" s="751">
        <v>0</v>
      </c>
      <c r="AG36" s="752"/>
      <c r="AH36" s="752"/>
      <c r="AI36" s="752"/>
      <c r="AJ36" s="753"/>
      <c r="AK36" s="820">
        <v>132</v>
      </c>
      <c r="AL36" s="821"/>
      <c r="AM36" s="821"/>
      <c r="AN36" s="821"/>
      <c r="AO36" s="821"/>
      <c r="AP36" s="821">
        <v>1405</v>
      </c>
      <c r="AQ36" s="821"/>
      <c r="AR36" s="821"/>
      <c r="AS36" s="821"/>
      <c r="AT36" s="821"/>
      <c r="AU36" s="821">
        <v>1402</v>
      </c>
      <c r="AV36" s="821"/>
      <c r="AW36" s="821"/>
      <c r="AX36" s="821"/>
      <c r="AY36" s="821"/>
      <c r="AZ36" s="822" t="s">
        <v>484</v>
      </c>
      <c r="BA36" s="822"/>
      <c r="BB36" s="822"/>
      <c r="BC36" s="822"/>
      <c r="BD36" s="822"/>
      <c r="BE36" s="818" t="s">
        <v>389</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393</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370</v>
      </c>
      <c r="B63" s="780" t="s">
        <v>394</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4198</v>
      </c>
      <c r="AG63" s="832"/>
      <c r="AH63" s="832"/>
      <c r="AI63" s="832"/>
      <c r="AJ63" s="833"/>
      <c r="AK63" s="834"/>
      <c r="AL63" s="829"/>
      <c r="AM63" s="829"/>
      <c r="AN63" s="829"/>
      <c r="AO63" s="829"/>
      <c r="AP63" s="832">
        <v>45380</v>
      </c>
      <c r="AQ63" s="832"/>
      <c r="AR63" s="832"/>
      <c r="AS63" s="832"/>
      <c r="AT63" s="832"/>
      <c r="AU63" s="832">
        <v>28339</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396</v>
      </c>
      <c r="B66" s="731"/>
      <c r="C66" s="731"/>
      <c r="D66" s="731"/>
      <c r="E66" s="731"/>
      <c r="F66" s="731"/>
      <c r="G66" s="731"/>
      <c r="H66" s="731"/>
      <c r="I66" s="731"/>
      <c r="J66" s="731"/>
      <c r="K66" s="731"/>
      <c r="L66" s="731"/>
      <c r="M66" s="731"/>
      <c r="N66" s="731"/>
      <c r="O66" s="731"/>
      <c r="P66" s="732"/>
      <c r="Q66" s="707" t="s">
        <v>374</v>
      </c>
      <c r="R66" s="708"/>
      <c r="S66" s="708"/>
      <c r="T66" s="708"/>
      <c r="U66" s="709"/>
      <c r="V66" s="707" t="s">
        <v>375</v>
      </c>
      <c r="W66" s="708"/>
      <c r="X66" s="708"/>
      <c r="Y66" s="708"/>
      <c r="Z66" s="709"/>
      <c r="AA66" s="707" t="s">
        <v>376</v>
      </c>
      <c r="AB66" s="708"/>
      <c r="AC66" s="708"/>
      <c r="AD66" s="708"/>
      <c r="AE66" s="709"/>
      <c r="AF66" s="842" t="s">
        <v>377</v>
      </c>
      <c r="AG66" s="803"/>
      <c r="AH66" s="803"/>
      <c r="AI66" s="803"/>
      <c r="AJ66" s="843"/>
      <c r="AK66" s="707" t="s">
        <v>378</v>
      </c>
      <c r="AL66" s="731"/>
      <c r="AM66" s="731"/>
      <c r="AN66" s="731"/>
      <c r="AO66" s="732"/>
      <c r="AP66" s="707" t="s">
        <v>379</v>
      </c>
      <c r="AQ66" s="708"/>
      <c r="AR66" s="708"/>
      <c r="AS66" s="708"/>
      <c r="AT66" s="709"/>
      <c r="AU66" s="707" t="s">
        <v>397</v>
      </c>
      <c r="AV66" s="708"/>
      <c r="AW66" s="708"/>
      <c r="AX66" s="708"/>
      <c r="AY66" s="709"/>
      <c r="AZ66" s="707" t="s">
        <v>354</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542</v>
      </c>
      <c r="C68" s="860"/>
      <c r="D68" s="860"/>
      <c r="E68" s="860"/>
      <c r="F68" s="860"/>
      <c r="G68" s="860"/>
      <c r="H68" s="860"/>
      <c r="I68" s="860"/>
      <c r="J68" s="860"/>
      <c r="K68" s="860"/>
      <c r="L68" s="860"/>
      <c r="M68" s="860"/>
      <c r="N68" s="860"/>
      <c r="O68" s="860"/>
      <c r="P68" s="861"/>
      <c r="Q68" s="862">
        <v>37</v>
      </c>
      <c r="R68" s="856"/>
      <c r="S68" s="856"/>
      <c r="T68" s="856"/>
      <c r="U68" s="856"/>
      <c r="V68" s="856">
        <v>27</v>
      </c>
      <c r="W68" s="856"/>
      <c r="X68" s="856"/>
      <c r="Y68" s="856"/>
      <c r="Z68" s="856"/>
      <c r="AA68" s="856">
        <v>10</v>
      </c>
      <c r="AB68" s="856"/>
      <c r="AC68" s="856"/>
      <c r="AD68" s="856"/>
      <c r="AE68" s="856"/>
      <c r="AF68" s="856">
        <v>10</v>
      </c>
      <c r="AG68" s="856"/>
      <c r="AH68" s="856"/>
      <c r="AI68" s="856"/>
      <c r="AJ68" s="856"/>
      <c r="AK68" s="856" t="s">
        <v>484</v>
      </c>
      <c r="AL68" s="856"/>
      <c r="AM68" s="856"/>
      <c r="AN68" s="856"/>
      <c r="AO68" s="856"/>
      <c r="AP68" s="856" t="s">
        <v>484</v>
      </c>
      <c r="AQ68" s="856"/>
      <c r="AR68" s="856"/>
      <c r="AS68" s="856"/>
      <c r="AT68" s="856"/>
      <c r="AU68" s="856" t="s">
        <v>484</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543</v>
      </c>
      <c r="C69" s="864"/>
      <c r="D69" s="864"/>
      <c r="E69" s="864"/>
      <c r="F69" s="864"/>
      <c r="G69" s="864"/>
      <c r="H69" s="864"/>
      <c r="I69" s="864"/>
      <c r="J69" s="864"/>
      <c r="K69" s="864"/>
      <c r="L69" s="864"/>
      <c r="M69" s="864"/>
      <c r="N69" s="864"/>
      <c r="O69" s="864"/>
      <c r="P69" s="865"/>
      <c r="Q69" s="866">
        <v>220</v>
      </c>
      <c r="R69" s="821"/>
      <c r="S69" s="821"/>
      <c r="T69" s="821"/>
      <c r="U69" s="821"/>
      <c r="V69" s="821">
        <v>216</v>
      </c>
      <c r="W69" s="821"/>
      <c r="X69" s="821"/>
      <c r="Y69" s="821"/>
      <c r="Z69" s="821"/>
      <c r="AA69" s="821">
        <v>4</v>
      </c>
      <c r="AB69" s="821"/>
      <c r="AC69" s="821"/>
      <c r="AD69" s="821"/>
      <c r="AE69" s="821"/>
      <c r="AF69" s="821">
        <v>4</v>
      </c>
      <c r="AG69" s="821"/>
      <c r="AH69" s="821"/>
      <c r="AI69" s="821"/>
      <c r="AJ69" s="821"/>
      <c r="AK69" s="821" t="s">
        <v>484</v>
      </c>
      <c r="AL69" s="821"/>
      <c r="AM69" s="821"/>
      <c r="AN69" s="821"/>
      <c r="AO69" s="821"/>
      <c r="AP69" s="821" t="s">
        <v>484</v>
      </c>
      <c r="AQ69" s="821"/>
      <c r="AR69" s="821"/>
      <c r="AS69" s="821"/>
      <c r="AT69" s="821"/>
      <c r="AU69" s="821" t="s">
        <v>484</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544</v>
      </c>
      <c r="C70" s="864"/>
      <c r="D70" s="864"/>
      <c r="E70" s="864"/>
      <c r="F70" s="864"/>
      <c r="G70" s="864"/>
      <c r="H70" s="864"/>
      <c r="I70" s="864"/>
      <c r="J70" s="864"/>
      <c r="K70" s="864"/>
      <c r="L70" s="864"/>
      <c r="M70" s="864"/>
      <c r="N70" s="864"/>
      <c r="O70" s="864"/>
      <c r="P70" s="865"/>
      <c r="Q70" s="866">
        <v>194</v>
      </c>
      <c r="R70" s="821"/>
      <c r="S70" s="821"/>
      <c r="T70" s="821"/>
      <c r="U70" s="821"/>
      <c r="V70" s="821">
        <v>179</v>
      </c>
      <c r="W70" s="821"/>
      <c r="X70" s="821"/>
      <c r="Y70" s="821"/>
      <c r="Z70" s="821"/>
      <c r="AA70" s="821">
        <v>15</v>
      </c>
      <c r="AB70" s="821"/>
      <c r="AC70" s="821"/>
      <c r="AD70" s="821"/>
      <c r="AE70" s="821"/>
      <c r="AF70" s="821">
        <v>14</v>
      </c>
      <c r="AG70" s="821"/>
      <c r="AH70" s="821"/>
      <c r="AI70" s="821"/>
      <c r="AJ70" s="821"/>
      <c r="AK70" s="821" t="s">
        <v>484</v>
      </c>
      <c r="AL70" s="821"/>
      <c r="AM70" s="821"/>
      <c r="AN70" s="821"/>
      <c r="AO70" s="821"/>
      <c r="AP70" s="821">
        <v>56</v>
      </c>
      <c r="AQ70" s="821"/>
      <c r="AR70" s="821"/>
      <c r="AS70" s="821"/>
      <c r="AT70" s="821"/>
      <c r="AU70" s="821">
        <v>26</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545</v>
      </c>
      <c r="C71" s="864"/>
      <c r="D71" s="864"/>
      <c r="E71" s="864"/>
      <c r="F71" s="864"/>
      <c r="G71" s="864"/>
      <c r="H71" s="864"/>
      <c r="I71" s="864"/>
      <c r="J71" s="864"/>
      <c r="K71" s="864"/>
      <c r="L71" s="864"/>
      <c r="M71" s="864"/>
      <c r="N71" s="864"/>
      <c r="O71" s="864"/>
      <c r="P71" s="865"/>
      <c r="Q71" s="866">
        <v>13</v>
      </c>
      <c r="R71" s="821"/>
      <c r="S71" s="821"/>
      <c r="T71" s="821"/>
      <c r="U71" s="821"/>
      <c r="V71" s="821">
        <v>12</v>
      </c>
      <c r="W71" s="821"/>
      <c r="X71" s="821"/>
      <c r="Y71" s="821"/>
      <c r="Z71" s="821"/>
      <c r="AA71" s="821">
        <v>1</v>
      </c>
      <c r="AB71" s="821"/>
      <c r="AC71" s="821"/>
      <c r="AD71" s="821"/>
      <c r="AE71" s="821"/>
      <c r="AF71" s="821">
        <v>1</v>
      </c>
      <c r="AG71" s="821"/>
      <c r="AH71" s="821"/>
      <c r="AI71" s="821"/>
      <c r="AJ71" s="821"/>
      <c r="AK71" s="821" t="s">
        <v>484</v>
      </c>
      <c r="AL71" s="821"/>
      <c r="AM71" s="821"/>
      <c r="AN71" s="821"/>
      <c r="AO71" s="821"/>
      <c r="AP71" s="821" t="s">
        <v>484</v>
      </c>
      <c r="AQ71" s="821"/>
      <c r="AR71" s="821"/>
      <c r="AS71" s="821"/>
      <c r="AT71" s="821"/>
      <c r="AU71" s="821" t="s">
        <v>484</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546</v>
      </c>
      <c r="C72" s="864"/>
      <c r="D72" s="864"/>
      <c r="E72" s="864"/>
      <c r="F72" s="864"/>
      <c r="G72" s="864"/>
      <c r="H72" s="864"/>
      <c r="I72" s="864"/>
      <c r="J72" s="864"/>
      <c r="K72" s="864"/>
      <c r="L72" s="864"/>
      <c r="M72" s="864"/>
      <c r="N72" s="864"/>
      <c r="O72" s="864"/>
      <c r="P72" s="865"/>
      <c r="Q72" s="866">
        <v>156</v>
      </c>
      <c r="R72" s="821"/>
      <c r="S72" s="821"/>
      <c r="T72" s="821"/>
      <c r="U72" s="821"/>
      <c r="V72" s="821">
        <v>155</v>
      </c>
      <c r="W72" s="821"/>
      <c r="X72" s="821"/>
      <c r="Y72" s="821"/>
      <c r="Z72" s="821"/>
      <c r="AA72" s="821">
        <v>1</v>
      </c>
      <c r="AB72" s="821"/>
      <c r="AC72" s="821"/>
      <c r="AD72" s="821"/>
      <c r="AE72" s="821"/>
      <c r="AF72" s="821">
        <v>1</v>
      </c>
      <c r="AG72" s="821"/>
      <c r="AH72" s="821"/>
      <c r="AI72" s="821"/>
      <c r="AJ72" s="821"/>
      <c r="AK72" s="821">
        <v>7</v>
      </c>
      <c r="AL72" s="821"/>
      <c r="AM72" s="821"/>
      <c r="AN72" s="821"/>
      <c r="AO72" s="821"/>
      <c r="AP72" s="821" t="s">
        <v>484</v>
      </c>
      <c r="AQ72" s="821"/>
      <c r="AR72" s="821"/>
      <c r="AS72" s="821"/>
      <c r="AT72" s="821"/>
      <c r="AU72" s="821" t="s">
        <v>484</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547</v>
      </c>
      <c r="C73" s="864"/>
      <c r="D73" s="864"/>
      <c r="E73" s="864"/>
      <c r="F73" s="864"/>
      <c r="G73" s="864"/>
      <c r="H73" s="864"/>
      <c r="I73" s="864"/>
      <c r="J73" s="864"/>
      <c r="K73" s="864"/>
      <c r="L73" s="864"/>
      <c r="M73" s="864"/>
      <c r="N73" s="864"/>
      <c r="O73" s="864"/>
      <c r="P73" s="865"/>
      <c r="Q73" s="866">
        <v>20</v>
      </c>
      <c r="R73" s="821"/>
      <c r="S73" s="821"/>
      <c r="T73" s="821"/>
      <c r="U73" s="821"/>
      <c r="V73" s="821">
        <v>17</v>
      </c>
      <c r="W73" s="821"/>
      <c r="X73" s="821"/>
      <c r="Y73" s="821"/>
      <c r="Z73" s="821"/>
      <c r="AA73" s="821">
        <v>3</v>
      </c>
      <c r="AB73" s="821"/>
      <c r="AC73" s="821"/>
      <c r="AD73" s="821"/>
      <c r="AE73" s="821"/>
      <c r="AF73" s="821">
        <v>3</v>
      </c>
      <c r="AG73" s="821"/>
      <c r="AH73" s="821"/>
      <c r="AI73" s="821"/>
      <c r="AJ73" s="821"/>
      <c r="AK73" s="821" t="s">
        <v>484</v>
      </c>
      <c r="AL73" s="821"/>
      <c r="AM73" s="821"/>
      <c r="AN73" s="821"/>
      <c r="AO73" s="821"/>
      <c r="AP73" s="821" t="s">
        <v>484</v>
      </c>
      <c r="AQ73" s="821"/>
      <c r="AR73" s="821"/>
      <c r="AS73" s="821"/>
      <c r="AT73" s="821"/>
      <c r="AU73" s="821" t="s">
        <v>484</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548</v>
      </c>
      <c r="C74" s="864"/>
      <c r="D74" s="864"/>
      <c r="E74" s="864"/>
      <c r="F74" s="864"/>
      <c r="G74" s="864"/>
      <c r="H74" s="864"/>
      <c r="I74" s="864"/>
      <c r="J74" s="864"/>
      <c r="K74" s="864"/>
      <c r="L74" s="864"/>
      <c r="M74" s="864"/>
      <c r="N74" s="864"/>
      <c r="O74" s="864"/>
      <c r="P74" s="865"/>
      <c r="Q74" s="866">
        <v>1645</v>
      </c>
      <c r="R74" s="821"/>
      <c r="S74" s="821"/>
      <c r="T74" s="821"/>
      <c r="U74" s="821"/>
      <c r="V74" s="821">
        <v>1141</v>
      </c>
      <c r="W74" s="821"/>
      <c r="X74" s="821"/>
      <c r="Y74" s="821"/>
      <c r="Z74" s="821"/>
      <c r="AA74" s="821">
        <v>504</v>
      </c>
      <c r="AB74" s="821"/>
      <c r="AC74" s="821"/>
      <c r="AD74" s="821"/>
      <c r="AE74" s="821"/>
      <c r="AF74" s="821">
        <v>484</v>
      </c>
      <c r="AG74" s="821"/>
      <c r="AH74" s="821"/>
      <c r="AI74" s="821"/>
      <c r="AJ74" s="821"/>
      <c r="AK74" s="821" t="s">
        <v>484</v>
      </c>
      <c r="AL74" s="821"/>
      <c r="AM74" s="821"/>
      <c r="AN74" s="821"/>
      <c r="AO74" s="821"/>
      <c r="AP74" s="821">
        <v>8887</v>
      </c>
      <c r="AQ74" s="821"/>
      <c r="AR74" s="821"/>
      <c r="AS74" s="821"/>
      <c r="AT74" s="821"/>
      <c r="AU74" s="821">
        <v>6227</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549</v>
      </c>
      <c r="C75" s="864"/>
      <c r="D75" s="864"/>
      <c r="E75" s="864"/>
      <c r="F75" s="864"/>
      <c r="G75" s="864"/>
      <c r="H75" s="864"/>
      <c r="I75" s="864"/>
      <c r="J75" s="864"/>
      <c r="K75" s="864"/>
      <c r="L75" s="864"/>
      <c r="M75" s="864"/>
      <c r="N75" s="864"/>
      <c r="O75" s="864"/>
      <c r="P75" s="865"/>
      <c r="Q75" s="869">
        <v>713</v>
      </c>
      <c r="R75" s="870"/>
      <c r="S75" s="870"/>
      <c r="T75" s="870"/>
      <c r="U75" s="820"/>
      <c r="V75" s="871">
        <v>610</v>
      </c>
      <c r="W75" s="870"/>
      <c r="X75" s="870"/>
      <c r="Y75" s="870"/>
      <c r="Z75" s="820"/>
      <c r="AA75" s="871">
        <v>103</v>
      </c>
      <c r="AB75" s="870"/>
      <c r="AC75" s="870"/>
      <c r="AD75" s="870"/>
      <c r="AE75" s="820"/>
      <c r="AF75" s="871">
        <v>103</v>
      </c>
      <c r="AG75" s="870"/>
      <c r="AH75" s="870"/>
      <c r="AI75" s="870"/>
      <c r="AJ75" s="820"/>
      <c r="AK75" s="871" t="s">
        <v>484</v>
      </c>
      <c r="AL75" s="870"/>
      <c r="AM75" s="870"/>
      <c r="AN75" s="870"/>
      <c r="AO75" s="820"/>
      <c r="AP75" s="871">
        <v>168</v>
      </c>
      <c r="AQ75" s="870"/>
      <c r="AR75" s="870"/>
      <c r="AS75" s="870"/>
      <c r="AT75" s="820"/>
      <c r="AU75" s="871">
        <v>143</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550</v>
      </c>
      <c r="C76" s="864"/>
      <c r="D76" s="864"/>
      <c r="E76" s="864"/>
      <c r="F76" s="864"/>
      <c r="G76" s="864"/>
      <c r="H76" s="864"/>
      <c r="I76" s="864"/>
      <c r="J76" s="864"/>
      <c r="K76" s="864"/>
      <c r="L76" s="864"/>
      <c r="M76" s="864"/>
      <c r="N76" s="864"/>
      <c r="O76" s="864"/>
      <c r="P76" s="865"/>
      <c r="Q76" s="869">
        <v>2537</v>
      </c>
      <c r="R76" s="870"/>
      <c r="S76" s="870"/>
      <c r="T76" s="870"/>
      <c r="U76" s="820"/>
      <c r="V76" s="871">
        <v>2440</v>
      </c>
      <c r="W76" s="870"/>
      <c r="X76" s="870"/>
      <c r="Y76" s="870"/>
      <c r="Z76" s="820"/>
      <c r="AA76" s="871">
        <v>97</v>
      </c>
      <c r="AB76" s="870"/>
      <c r="AC76" s="870"/>
      <c r="AD76" s="870"/>
      <c r="AE76" s="820"/>
      <c r="AF76" s="871">
        <v>97</v>
      </c>
      <c r="AG76" s="870"/>
      <c r="AH76" s="870"/>
      <c r="AI76" s="870"/>
      <c r="AJ76" s="820"/>
      <c r="AK76" s="871">
        <v>11</v>
      </c>
      <c r="AL76" s="870"/>
      <c r="AM76" s="870"/>
      <c r="AN76" s="870"/>
      <c r="AO76" s="820"/>
      <c r="AP76" s="871">
        <v>2474</v>
      </c>
      <c r="AQ76" s="870"/>
      <c r="AR76" s="870"/>
      <c r="AS76" s="870"/>
      <c r="AT76" s="820"/>
      <c r="AU76" s="871">
        <v>1828</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551</v>
      </c>
      <c r="C77" s="864"/>
      <c r="D77" s="864"/>
      <c r="E77" s="864"/>
      <c r="F77" s="864"/>
      <c r="G77" s="864"/>
      <c r="H77" s="864"/>
      <c r="I77" s="864"/>
      <c r="J77" s="864"/>
      <c r="K77" s="864"/>
      <c r="L77" s="864"/>
      <c r="M77" s="864"/>
      <c r="N77" s="864"/>
      <c r="O77" s="864"/>
      <c r="P77" s="865"/>
      <c r="Q77" s="869">
        <v>356</v>
      </c>
      <c r="R77" s="870"/>
      <c r="S77" s="870"/>
      <c r="T77" s="870"/>
      <c r="U77" s="820"/>
      <c r="V77" s="871">
        <v>355</v>
      </c>
      <c r="W77" s="870"/>
      <c r="X77" s="870"/>
      <c r="Y77" s="870"/>
      <c r="Z77" s="820"/>
      <c r="AA77" s="871">
        <v>1</v>
      </c>
      <c r="AB77" s="870"/>
      <c r="AC77" s="870"/>
      <c r="AD77" s="870"/>
      <c r="AE77" s="820"/>
      <c r="AF77" s="871">
        <v>454</v>
      </c>
      <c r="AG77" s="870"/>
      <c r="AH77" s="870"/>
      <c r="AI77" s="870"/>
      <c r="AJ77" s="820"/>
      <c r="AK77" s="871" t="s">
        <v>484</v>
      </c>
      <c r="AL77" s="870"/>
      <c r="AM77" s="870"/>
      <c r="AN77" s="870"/>
      <c r="AO77" s="820"/>
      <c r="AP77" s="871" t="s">
        <v>484</v>
      </c>
      <c r="AQ77" s="870"/>
      <c r="AR77" s="870"/>
      <c r="AS77" s="870"/>
      <c r="AT77" s="820"/>
      <c r="AU77" s="871" t="s">
        <v>484</v>
      </c>
      <c r="AV77" s="870"/>
      <c r="AW77" s="870"/>
      <c r="AX77" s="870"/>
      <c r="AY77" s="820"/>
      <c r="AZ77" s="867" t="s">
        <v>559</v>
      </c>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t="s">
        <v>552</v>
      </c>
      <c r="C78" s="864"/>
      <c r="D78" s="864"/>
      <c r="E78" s="864"/>
      <c r="F78" s="864"/>
      <c r="G78" s="864"/>
      <c r="H78" s="864"/>
      <c r="I78" s="864"/>
      <c r="J78" s="864"/>
      <c r="K78" s="864"/>
      <c r="L78" s="864"/>
      <c r="M78" s="864"/>
      <c r="N78" s="864"/>
      <c r="O78" s="864"/>
      <c r="P78" s="865"/>
      <c r="Q78" s="866">
        <v>326</v>
      </c>
      <c r="R78" s="821"/>
      <c r="S78" s="821"/>
      <c r="T78" s="821"/>
      <c r="U78" s="821"/>
      <c r="V78" s="821">
        <v>324</v>
      </c>
      <c r="W78" s="821"/>
      <c r="X78" s="821"/>
      <c r="Y78" s="821"/>
      <c r="Z78" s="821"/>
      <c r="AA78" s="821">
        <v>2</v>
      </c>
      <c r="AB78" s="821"/>
      <c r="AC78" s="821"/>
      <c r="AD78" s="821"/>
      <c r="AE78" s="821"/>
      <c r="AF78" s="821">
        <v>334</v>
      </c>
      <c r="AG78" s="821"/>
      <c r="AH78" s="821"/>
      <c r="AI78" s="821"/>
      <c r="AJ78" s="821"/>
      <c r="AK78" s="821" t="s">
        <v>484</v>
      </c>
      <c r="AL78" s="821"/>
      <c r="AM78" s="821"/>
      <c r="AN78" s="821"/>
      <c r="AO78" s="821"/>
      <c r="AP78" s="821" t="s">
        <v>484</v>
      </c>
      <c r="AQ78" s="821"/>
      <c r="AR78" s="821"/>
      <c r="AS78" s="821"/>
      <c r="AT78" s="821"/>
      <c r="AU78" s="821" t="s">
        <v>484</v>
      </c>
      <c r="AV78" s="821"/>
      <c r="AW78" s="821"/>
      <c r="AX78" s="821"/>
      <c r="AY78" s="821"/>
      <c r="AZ78" s="867" t="s">
        <v>559</v>
      </c>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t="s">
        <v>553</v>
      </c>
      <c r="C79" s="864"/>
      <c r="D79" s="864"/>
      <c r="E79" s="864"/>
      <c r="F79" s="864"/>
      <c r="G79" s="864"/>
      <c r="H79" s="864"/>
      <c r="I79" s="864"/>
      <c r="J79" s="864"/>
      <c r="K79" s="864"/>
      <c r="L79" s="864"/>
      <c r="M79" s="864"/>
      <c r="N79" s="864"/>
      <c r="O79" s="864"/>
      <c r="P79" s="865"/>
      <c r="Q79" s="866">
        <v>6567</v>
      </c>
      <c r="R79" s="821"/>
      <c r="S79" s="821"/>
      <c r="T79" s="821"/>
      <c r="U79" s="821"/>
      <c r="V79" s="821">
        <v>7247</v>
      </c>
      <c r="W79" s="821"/>
      <c r="X79" s="821"/>
      <c r="Y79" s="821"/>
      <c r="Z79" s="821"/>
      <c r="AA79" s="821">
        <v>-680</v>
      </c>
      <c r="AB79" s="821"/>
      <c r="AC79" s="821"/>
      <c r="AD79" s="821"/>
      <c r="AE79" s="821"/>
      <c r="AF79" s="821">
        <v>3600</v>
      </c>
      <c r="AG79" s="821"/>
      <c r="AH79" s="821"/>
      <c r="AI79" s="821"/>
      <c r="AJ79" s="821"/>
      <c r="AK79" s="821" t="s">
        <v>484</v>
      </c>
      <c r="AL79" s="821"/>
      <c r="AM79" s="821"/>
      <c r="AN79" s="821"/>
      <c r="AO79" s="821"/>
      <c r="AP79" s="821">
        <v>30263</v>
      </c>
      <c r="AQ79" s="821"/>
      <c r="AR79" s="821"/>
      <c r="AS79" s="821"/>
      <c r="AT79" s="821"/>
      <c r="AU79" s="821">
        <v>24</v>
      </c>
      <c r="AV79" s="821"/>
      <c r="AW79" s="821"/>
      <c r="AX79" s="821"/>
      <c r="AY79" s="821"/>
      <c r="AZ79" s="867" t="s">
        <v>559</v>
      </c>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t="s">
        <v>554</v>
      </c>
      <c r="C80" s="864"/>
      <c r="D80" s="864"/>
      <c r="E80" s="864"/>
      <c r="F80" s="864"/>
      <c r="G80" s="864"/>
      <c r="H80" s="864"/>
      <c r="I80" s="864"/>
      <c r="J80" s="864"/>
      <c r="K80" s="864"/>
      <c r="L80" s="864"/>
      <c r="M80" s="864"/>
      <c r="N80" s="864"/>
      <c r="O80" s="864"/>
      <c r="P80" s="865"/>
      <c r="Q80" s="866">
        <v>67</v>
      </c>
      <c r="R80" s="821"/>
      <c r="S80" s="821"/>
      <c r="T80" s="821"/>
      <c r="U80" s="821"/>
      <c r="V80" s="821">
        <v>64</v>
      </c>
      <c r="W80" s="821"/>
      <c r="X80" s="821"/>
      <c r="Y80" s="821"/>
      <c r="Z80" s="821"/>
      <c r="AA80" s="821">
        <v>3</v>
      </c>
      <c r="AB80" s="821"/>
      <c r="AC80" s="821"/>
      <c r="AD80" s="821"/>
      <c r="AE80" s="821"/>
      <c r="AF80" s="821">
        <v>3</v>
      </c>
      <c r="AG80" s="821"/>
      <c r="AH80" s="821"/>
      <c r="AI80" s="821"/>
      <c r="AJ80" s="821"/>
      <c r="AK80" s="821">
        <v>2</v>
      </c>
      <c r="AL80" s="821"/>
      <c r="AM80" s="821"/>
      <c r="AN80" s="821"/>
      <c r="AO80" s="821"/>
      <c r="AP80" s="821" t="s">
        <v>484</v>
      </c>
      <c r="AQ80" s="821"/>
      <c r="AR80" s="821"/>
      <c r="AS80" s="821"/>
      <c r="AT80" s="821"/>
      <c r="AU80" s="821" t="s">
        <v>484</v>
      </c>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t="s">
        <v>555</v>
      </c>
      <c r="C81" s="864"/>
      <c r="D81" s="864"/>
      <c r="E81" s="864"/>
      <c r="F81" s="864"/>
      <c r="G81" s="864"/>
      <c r="H81" s="864"/>
      <c r="I81" s="864"/>
      <c r="J81" s="864"/>
      <c r="K81" s="864"/>
      <c r="L81" s="864"/>
      <c r="M81" s="864"/>
      <c r="N81" s="864"/>
      <c r="O81" s="864"/>
      <c r="P81" s="865"/>
      <c r="Q81" s="866">
        <v>263837</v>
      </c>
      <c r="R81" s="821"/>
      <c r="S81" s="821"/>
      <c r="T81" s="821"/>
      <c r="U81" s="821"/>
      <c r="V81" s="821">
        <v>263732</v>
      </c>
      <c r="W81" s="821"/>
      <c r="X81" s="821"/>
      <c r="Y81" s="821"/>
      <c r="Z81" s="821"/>
      <c r="AA81" s="821">
        <v>104</v>
      </c>
      <c r="AB81" s="821"/>
      <c r="AC81" s="821"/>
      <c r="AD81" s="821"/>
      <c r="AE81" s="821"/>
      <c r="AF81" s="821">
        <v>104</v>
      </c>
      <c r="AG81" s="821"/>
      <c r="AH81" s="821"/>
      <c r="AI81" s="821"/>
      <c r="AJ81" s="821"/>
      <c r="AK81" s="821">
        <v>5790</v>
      </c>
      <c r="AL81" s="821"/>
      <c r="AM81" s="821"/>
      <c r="AN81" s="821"/>
      <c r="AO81" s="821"/>
      <c r="AP81" s="821" t="s">
        <v>484</v>
      </c>
      <c r="AQ81" s="821"/>
      <c r="AR81" s="821"/>
      <c r="AS81" s="821"/>
      <c r="AT81" s="821"/>
      <c r="AU81" s="821" t="s">
        <v>484</v>
      </c>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t="s">
        <v>556</v>
      </c>
      <c r="C82" s="864"/>
      <c r="D82" s="864"/>
      <c r="E82" s="864"/>
      <c r="F82" s="864"/>
      <c r="G82" s="864"/>
      <c r="H82" s="864"/>
      <c r="I82" s="864"/>
      <c r="J82" s="864"/>
      <c r="K82" s="864"/>
      <c r="L82" s="864"/>
      <c r="M82" s="864"/>
      <c r="N82" s="864"/>
      <c r="O82" s="864"/>
      <c r="P82" s="865"/>
      <c r="Q82" s="866">
        <v>7534</v>
      </c>
      <c r="R82" s="821"/>
      <c r="S82" s="821"/>
      <c r="T82" s="821"/>
      <c r="U82" s="821"/>
      <c r="V82" s="821">
        <v>7409</v>
      </c>
      <c r="W82" s="821"/>
      <c r="X82" s="821"/>
      <c r="Y82" s="821"/>
      <c r="Z82" s="821"/>
      <c r="AA82" s="821">
        <v>125</v>
      </c>
      <c r="AB82" s="821"/>
      <c r="AC82" s="821"/>
      <c r="AD82" s="821"/>
      <c r="AE82" s="821"/>
      <c r="AF82" s="821">
        <v>125</v>
      </c>
      <c r="AG82" s="821"/>
      <c r="AH82" s="821"/>
      <c r="AI82" s="821"/>
      <c r="AJ82" s="821"/>
      <c r="AK82" s="821">
        <v>564</v>
      </c>
      <c r="AL82" s="821"/>
      <c r="AM82" s="821"/>
      <c r="AN82" s="821"/>
      <c r="AO82" s="821"/>
      <c r="AP82" s="821" t="s">
        <v>484</v>
      </c>
      <c r="AQ82" s="821"/>
      <c r="AR82" s="821"/>
      <c r="AS82" s="821"/>
      <c r="AT82" s="821"/>
      <c r="AU82" s="821" t="s">
        <v>484</v>
      </c>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t="s">
        <v>557</v>
      </c>
      <c r="C83" s="864"/>
      <c r="D83" s="864"/>
      <c r="E83" s="864"/>
      <c r="F83" s="864"/>
      <c r="G83" s="864"/>
      <c r="H83" s="864"/>
      <c r="I83" s="864"/>
      <c r="J83" s="864"/>
      <c r="K83" s="864"/>
      <c r="L83" s="864"/>
      <c r="M83" s="864"/>
      <c r="N83" s="864"/>
      <c r="O83" s="864"/>
      <c r="P83" s="865"/>
      <c r="Q83" s="866">
        <v>1184</v>
      </c>
      <c r="R83" s="821"/>
      <c r="S83" s="821"/>
      <c r="T83" s="821"/>
      <c r="U83" s="821"/>
      <c r="V83" s="821">
        <v>655</v>
      </c>
      <c r="W83" s="821"/>
      <c r="X83" s="821"/>
      <c r="Y83" s="821"/>
      <c r="Z83" s="821"/>
      <c r="AA83" s="821">
        <v>529</v>
      </c>
      <c r="AB83" s="821"/>
      <c r="AC83" s="821"/>
      <c r="AD83" s="821"/>
      <c r="AE83" s="821"/>
      <c r="AF83" s="821">
        <v>529</v>
      </c>
      <c r="AG83" s="821"/>
      <c r="AH83" s="821"/>
      <c r="AI83" s="821"/>
      <c r="AJ83" s="821"/>
      <c r="AK83" s="821" t="s">
        <v>484</v>
      </c>
      <c r="AL83" s="821"/>
      <c r="AM83" s="821"/>
      <c r="AN83" s="821"/>
      <c r="AO83" s="821"/>
      <c r="AP83" s="821" t="s">
        <v>484</v>
      </c>
      <c r="AQ83" s="821"/>
      <c r="AR83" s="821"/>
      <c r="AS83" s="821"/>
      <c r="AT83" s="821"/>
      <c r="AU83" s="821" t="s">
        <v>484</v>
      </c>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t="s">
        <v>560</v>
      </c>
      <c r="C84" s="864"/>
      <c r="D84" s="864"/>
      <c r="E84" s="864"/>
      <c r="F84" s="864"/>
      <c r="G84" s="864"/>
      <c r="H84" s="864"/>
      <c r="I84" s="864"/>
      <c r="J84" s="864"/>
      <c r="K84" s="864"/>
      <c r="L84" s="864"/>
      <c r="M84" s="864"/>
      <c r="N84" s="864"/>
      <c r="O84" s="864"/>
      <c r="P84" s="865"/>
      <c r="Q84" s="866">
        <v>231</v>
      </c>
      <c r="R84" s="821"/>
      <c r="S84" s="821"/>
      <c r="T84" s="821"/>
      <c r="U84" s="821"/>
      <c r="V84" s="821">
        <v>206</v>
      </c>
      <c r="W84" s="821"/>
      <c r="X84" s="821"/>
      <c r="Y84" s="821"/>
      <c r="Z84" s="821"/>
      <c r="AA84" s="821">
        <v>25</v>
      </c>
      <c r="AB84" s="821"/>
      <c r="AC84" s="821"/>
      <c r="AD84" s="821"/>
      <c r="AE84" s="821"/>
      <c r="AF84" s="821">
        <v>25</v>
      </c>
      <c r="AG84" s="821"/>
      <c r="AH84" s="821"/>
      <c r="AI84" s="821"/>
      <c r="AJ84" s="821"/>
      <c r="AK84" s="821">
        <v>231</v>
      </c>
      <c r="AL84" s="821"/>
      <c r="AM84" s="821"/>
      <c r="AN84" s="821"/>
      <c r="AO84" s="821"/>
      <c r="AP84" s="821" t="s">
        <v>484</v>
      </c>
      <c r="AQ84" s="821"/>
      <c r="AR84" s="821"/>
      <c r="AS84" s="821"/>
      <c r="AT84" s="821"/>
      <c r="AU84" s="821" t="s">
        <v>484</v>
      </c>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t="s">
        <v>558</v>
      </c>
      <c r="C85" s="864"/>
      <c r="D85" s="864"/>
      <c r="E85" s="864"/>
      <c r="F85" s="864"/>
      <c r="G85" s="864"/>
      <c r="H85" s="864"/>
      <c r="I85" s="864"/>
      <c r="J85" s="864"/>
      <c r="K85" s="864"/>
      <c r="L85" s="864"/>
      <c r="M85" s="864"/>
      <c r="N85" s="864"/>
      <c r="O85" s="864"/>
      <c r="P85" s="865"/>
      <c r="Q85" s="866">
        <v>6</v>
      </c>
      <c r="R85" s="821"/>
      <c r="S85" s="821"/>
      <c r="T85" s="821"/>
      <c r="U85" s="821"/>
      <c r="V85" s="821">
        <v>3</v>
      </c>
      <c r="W85" s="821"/>
      <c r="X85" s="821"/>
      <c r="Y85" s="821"/>
      <c r="Z85" s="821"/>
      <c r="AA85" s="821">
        <v>3</v>
      </c>
      <c r="AB85" s="821"/>
      <c r="AC85" s="821"/>
      <c r="AD85" s="821"/>
      <c r="AE85" s="821"/>
      <c r="AF85" s="821">
        <v>3</v>
      </c>
      <c r="AG85" s="821"/>
      <c r="AH85" s="821"/>
      <c r="AI85" s="821"/>
      <c r="AJ85" s="821"/>
      <c r="AK85" s="821" t="s">
        <v>484</v>
      </c>
      <c r="AL85" s="821"/>
      <c r="AM85" s="821"/>
      <c r="AN85" s="821"/>
      <c r="AO85" s="821"/>
      <c r="AP85" s="821" t="s">
        <v>484</v>
      </c>
      <c r="AQ85" s="821"/>
      <c r="AR85" s="821"/>
      <c r="AS85" s="821"/>
      <c r="AT85" s="821"/>
      <c r="AU85" s="821" t="s">
        <v>484</v>
      </c>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370</v>
      </c>
      <c r="B88" s="780" t="s">
        <v>398</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5894</v>
      </c>
      <c r="AG88" s="832"/>
      <c r="AH88" s="832"/>
      <c r="AI88" s="832"/>
      <c r="AJ88" s="832"/>
      <c r="AK88" s="829"/>
      <c r="AL88" s="829"/>
      <c r="AM88" s="829"/>
      <c r="AN88" s="829"/>
      <c r="AO88" s="829"/>
      <c r="AP88" s="832">
        <v>41848</v>
      </c>
      <c r="AQ88" s="832"/>
      <c r="AR88" s="832"/>
      <c r="AS88" s="832"/>
      <c r="AT88" s="832"/>
      <c r="AU88" s="832">
        <v>8248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780" t="s">
        <v>399</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821</v>
      </c>
      <c r="CS102" s="840"/>
      <c r="CT102" s="840"/>
      <c r="CU102" s="840"/>
      <c r="CV102" s="883"/>
      <c r="CW102" s="882">
        <v>186</v>
      </c>
      <c r="CX102" s="840"/>
      <c r="CY102" s="840"/>
      <c r="CZ102" s="840"/>
      <c r="DA102" s="883"/>
      <c r="DB102" s="882" t="s">
        <v>484</v>
      </c>
      <c r="DC102" s="840"/>
      <c r="DD102" s="840"/>
      <c r="DE102" s="840"/>
      <c r="DF102" s="883"/>
      <c r="DG102" s="882" t="s">
        <v>484</v>
      </c>
      <c r="DH102" s="840"/>
      <c r="DI102" s="840"/>
      <c r="DJ102" s="840"/>
      <c r="DK102" s="883"/>
      <c r="DL102" s="882">
        <v>1053</v>
      </c>
      <c r="DM102" s="840"/>
      <c r="DN102" s="840"/>
      <c r="DO102" s="840"/>
      <c r="DP102" s="883"/>
      <c r="DQ102" s="882" t="s">
        <v>484</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400</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401</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404</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405</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406</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407</v>
      </c>
      <c r="AB109" s="885"/>
      <c r="AC109" s="885"/>
      <c r="AD109" s="885"/>
      <c r="AE109" s="886"/>
      <c r="AF109" s="884" t="s">
        <v>286</v>
      </c>
      <c r="AG109" s="885"/>
      <c r="AH109" s="885"/>
      <c r="AI109" s="885"/>
      <c r="AJ109" s="886"/>
      <c r="AK109" s="884" t="s">
        <v>285</v>
      </c>
      <c r="AL109" s="885"/>
      <c r="AM109" s="885"/>
      <c r="AN109" s="885"/>
      <c r="AO109" s="886"/>
      <c r="AP109" s="884" t="s">
        <v>408</v>
      </c>
      <c r="AQ109" s="885"/>
      <c r="AR109" s="885"/>
      <c r="AS109" s="885"/>
      <c r="AT109" s="887"/>
      <c r="AU109" s="904" t="s">
        <v>406</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407</v>
      </c>
      <c r="BR109" s="885"/>
      <c r="BS109" s="885"/>
      <c r="BT109" s="885"/>
      <c r="BU109" s="886"/>
      <c r="BV109" s="884" t="s">
        <v>286</v>
      </c>
      <c r="BW109" s="885"/>
      <c r="BX109" s="885"/>
      <c r="BY109" s="885"/>
      <c r="BZ109" s="886"/>
      <c r="CA109" s="884" t="s">
        <v>285</v>
      </c>
      <c r="CB109" s="885"/>
      <c r="CC109" s="885"/>
      <c r="CD109" s="885"/>
      <c r="CE109" s="886"/>
      <c r="CF109" s="905" t="s">
        <v>408</v>
      </c>
      <c r="CG109" s="905"/>
      <c r="CH109" s="905"/>
      <c r="CI109" s="905"/>
      <c r="CJ109" s="905"/>
      <c r="CK109" s="884" t="s">
        <v>409</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407</v>
      </c>
      <c r="DH109" s="885"/>
      <c r="DI109" s="885"/>
      <c r="DJ109" s="885"/>
      <c r="DK109" s="886"/>
      <c r="DL109" s="884" t="s">
        <v>286</v>
      </c>
      <c r="DM109" s="885"/>
      <c r="DN109" s="885"/>
      <c r="DO109" s="885"/>
      <c r="DP109" s="886"/>
      <c r="DQ109" s="884" t="s">
        <v>285</v>
      </c>
      <c r="DR109" s="885"/>
      <c r="DS109" s="885"/>
      <c r="DT109" s="885"/>
      <c r="DU109" s="886"/>
      <c r="DV109" s="884" t="s">
        <v>408</v>
      </c>
      <c r="DW109" s="885"/>
      <c r="DX109" s="885"/>
      <c r="DY109" s="885"/>
      <c r="DZ109" s="887"/>
    </row>
    <row r="110" spans="1:131" s="199" customFormat="1" ht="26.25" customHeight="1">
      <c r="A110" s="888" t="s">
        <v>410</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5886235</v>
      </c>
      <c r="AB110" s="892"/>
      <c r="AC110" s="892"/>
      <c r="AD110" s="892"/>
      <c r="AE110" s="893"/>
      <c r="AF110" s="894">
        <v>5757041</v>
      </c>
      <c r="AG110" s="892"/>
      <c r="AH110" s="892"/>
      <c r="AI110" s="892"/>
      <c r="AJ110" s="893"/>
      <c r="AK110" s="894">
        <v>6096772</v>
      </c>
      <c r="AL110" s="892"/>
      <c r="AM110" s="892"/>
      <c r="AN110" s="892"/>
      <c r="AO110" s="893"/>
      <c r="AP110" s="895">
        <v>27.2</v>
      </c>
      <c r="AQ110" s="896"/>
      <c r="AR110" s="896"/>
      <c r="AS110" s="896"/>
      <c r="AT110" s="897"/>
      <c r="AU110" s="898" t="s">
        <v>61</v>
      </c>
      <c r="AV110" s="899"/>
      <c r="AW110" s="899"/>
      <c r="AX110" s="899"/>
      <c r="AY110" s="899"/>
      <c r="AZ110" s="940" t="s">
        <v>411</v>
      </c>
      <c r="BA110" s="889"/>
      <c r="BB110" s="889"/>
      <c r="BC110" s="889"/>
      <c r="BD110" s="889"/>
      <c r="BE110" s="889"/>
      <c r="BF110" s="889"/>
      <c r="BG110" s="889"/>
      <c r="BH110" s="889"/>
      <c r="BI110" s="889"/>
      <c r="BJ110" s="889"/>
      <c r="BK110" s="889"/>
      <c r="BL110" s="889"/>
      <c r="BM110" s="889"/>
      <c r="BN110" s="889"/>
      <c r="BO110" s="889"/>
      <c r="BP110" s="890"/>
      <c r="BQ110" s="926">
        <v>73344786</v>
      </c>
      <c r="BR110" s="927"/>
      <c r="BS110" s="927"/>
      <c r="BT110" s="927"/>
      <c r="BU110" s="927"/>
      <c r="BV110" s="927">
        <v>73727948</v>
      </c>
      <c r="BW110" s="927"/>
      <c r="BX110" s="927"/>
      <c r="BY110" s="927"/>
      <c r="BZ110" s="927"/>
      <c r="CA110" s="927">
        <v>74071998</v>
      </c>
      <c r="CB110" s="927"/>
      <c r="CC110" s="927"/>
      <c r="CD110" s="927"/>
      <c r="CE110" s="927"/>
      <c r="CF110" s="941">
        <v>330.6</v>
      </c>
      <c r="CG110" s="942"/>
      <c r="CH110" s="942"/>
      <c r="CI110" s="942"/>
      <c r="CJ110" s="942"/>
      <c r="CK110" s="943" t="s">
        <v>412</v>
      </c>
      <c r="CL110" s="944"/>
      <c r="CM110" s="923" t="s">
        <v>413</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c r="A111" s="930" t="s">
        <v>414</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415</v>
      </c>
      <c r="BA111" s="950"/>
      <c r="BB111" s="950"/>
      <c r="BC111" s="950"/>
      <c r="BD111" s="950"/>
      <c r="BE111" s="950"/>
      <c r="BF111" s="950"/>
      <c r="BG111" s="950"/>
      <c r="BH111" s="950"/>
      <c r="BI111" s="950"/>
      <c r="BJ111" s="950"/>
      <c r="BK111" s="950"/>
      <c r="BL111" s="950"/>
      <c r="BM111" s="950"/>
      <c r="BN111" s="950"/>
      <c r="BO111" s="950"/>
      <c r="BP111" s="951"/>
      <c r="BQ111" s="919">
        <v>2143554</v>
      </c>
      <c r="BR111" s="920"/>
      <c r="BS111" s="920"/>
      <c r="BT111" s="920"/>
      <c r="BU111" s="920"/>
      <c r="BV111" s="920">
        <v>1969236</v>
      </c>
      <c r="BW111" s="920"/>
      <c r="BX111" s="920"/>
      <c r="BY111" s="920"/>
      <c r="BZ111" s="920"/>
      <c r="CA111" s="920">
        <v>1807958</v>
      </c>
      <c r="CB111" s="920"/>
      <c r="CC111" s="920"/>
      <c r="CD111" s="920"/>
      <c r="CE111" s="920"/>
      <c r="CF111" s="914">
        <v>8.1</v>
      </c>
      <c r="CG111" s="915"/>
      <c r="CH111" s="915"/>
      <c r="CI111" s="915"/>
      <c r="CJ111" s="915"/>
      <c r="CK111" s="945"/>
      <c r="CL111" s="946"/>
      <c r="CM111" s="916" t="s">
        <v>416</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c r="A112" s="952" t="s">
        <v>417</v>
      </c>
      <c r="B112" s="953"/>
      <c r="C112" s="950" t="s">
        <v>418</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26667</v>
      </c>
      <c r="AB112" s="959"/>
      <c r="AC112" s="959"/>
      <c r="AD112" s="959"/>
      <c r="AE112" s="960"/>
      <c r="AF112" s="961">
        <v>26667</v>
      </c>
      <c r="AG112" s="959"/>
      <c r="AH112" s="959"/>
      <c r="AI112" s="959"/>
      <c r="AJ112" s="960"/>
      <c r="AK112" s="961">
        <v>26667</v>
      </c>
      <c r="AL112" s="959"/>
      <c r="AM112" s="959"/>
      <c r="AN112" s="959"/>
      <c r="AO112" s="960"/>
      <c r="AP112" s="962">
        <v>0.1</v>
      </c>
      <c r="AQ112" s="963"/>
      <c r="AR112" s="963"/>
      <c r="AS112" s="963"/>
      <c r="AT112" s="964"/>
      <c r="AU112" s="900"/>
      <c r="AV112" s="901"/>
      <c r="AW112" s="901"/>
      <c r="AX112" s="901"/>
      <c r="AY112" s="901"/>
      <c r="AZ112" s="949" t="s">
        <v>419</v>
      </c>
      <c r="BA112" s="950"/>
      <c r="BB112" s="950"/>
      <c r="BC112" s="950"/>
      <c r="BD112" s="950"/>
      <c r="BE112" s="950"/>
      <c r="BF112" s="950"/>
      <c r="BG112" s="950"/>
      <c r="BH112" s="950"/>
      <c r="BI112" s="950"/>
      <c r="BJ112" s="950"/>
      <c r="BK112" s="950"/>
      <c r="BL112" s="950"/>
      <c r="BM112" s="950"/>
      <c r="BN112" s="950"/>
      <c r="BO112" s="950"/>
      <c r="BP112" s="951"/>
      <c r="BQ112" s="919">
        <v>30920020</v>
      </c>
      <c r="BR112" s="920"/>
      <c r="BS112" s="920"/>
      <c r="BT112" s="920"/>
      <c r="BU112" s="920"/>
      <c r="BV112" s="920">
        <v>30554401</v>
      </c>
      <c r="BW112" s="920"/>
      <c r="BX112" s="920"/>
      <c r="BY112" s="920"/>
      <c r="BZ112" s="920"/>
      <c r="CA112" s="920">
        <v>28338929</v>
      </c>
      <c r="CB112" s="920"/>
      <c r="CC112" s="920"/>
      <c r="CD112" s="920"/>
      <c r="CE112" s="920"/>
      <c r="CF112" s="914">
        <v>126.5</v>
      </c>
      <c r="CG112" s="915"/>
      <c r="CH112" s="915"/>
      <c r="CI112" s="915"/>
      <c r="CJ112" s="915"/>
      <c r="CK112" s="945"/>
      <c r="CL112" s="946"/>
      <c r="CM112" s="916" t="s">
        <v>420</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c r="A113" s="954"/>
      <c r="B113" s="955"/>
      <c r="C113" s="950" t="s">
        <v>421</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1941518</v>
      </c>
      <c r="AB113" s="934"/>
      <c r="AC113" s="934"/>
      <c r="AD113" s="934"/>
      <c r="AE113" s="935"/>
      <c r="AF113" s="936">
        <v>1993941</v>
      </c>
      <c r="AG113" s="934"/>
      <c r="AH113" s="934"/>
      <c r="AI113" s="934"/>
      <c r="AJ113" s="935"/>
      <c r="AK113" s="936">
        <v>1825017</v>
      </c>
      <c r="AL113" s="934"/>
      <c r="AM113" s="934"/>
      <c r="AN113" s="934"/>
      <c r="AO113" s="935"/>
      <c r="AP113" s="937">
        <v>8.1</v>
      </c>
      <c r="AQ113" s="938"/>
      <c r="AR113" s="938"/>
      <c r="AS113" s="938"/>
      <c r="AT113" s="939"/>
      <c r="AU113" s="900"/>
      <c r="AV113" s="901"/>
      <c r="AW113" s="901"/>
      <c r="AX113" s="901"/>
      <c r="AY113" s="901"/>
      <c r="AZ113" s="949" t="s">
        <v>422</v>
      </c>
      <c r="BA113" s="950"/>
      <c r="BB113" s="950"/>
      <c r="BC113" s="950"/>
      <c r="BD113" s="950"/>
      <c r="BE113" s="950"/>
      <c r="BF113" s="950"/>
      <c r="BG113" s="950"/>
      <c r="BH113" s="950"/>
      <c r="BI113" s="950"/>
      <c r="BJ113" s="950"/>
      <c r="BK113" s="950"/>
      <c r="BL113" s="950"/>
      <c r="BM113" s="950"/>
      <c r="BN113" s="950"/>
      <c r="BO113" s="950"/>
      <c r="BP113" s="951"/>
      <c r="BQ113" s="919">
        <v>5310685</v>
      </c>
      <c r="BR113" s="920"/>
      <c r="BS113" s="920"/>
      <c r="BT113" s="920"/>
      <c r="BU113" s="920"/>
      <c r="BV113" s="920">
        <v>8092429</v>
      </c>
      <c r="BW113" s="920"/>
      <c r="BX113" s="920"/>
      <c r="BY113" s="920"/>
      <c r="BZ113" s="920"/>
      <c r="CA113" s="920">
        <v>8248157</v>
      </c>
      <c r="CB113" s="920"/>
      <c r="CC113" s="920"/>
      <c r="CD113" s="920"/>
      <c r="CE113" s="920"/>
      <c r="CF113" s="914">
        <v>36.799999999999997</v>
      </c>
      <c r="CG113" s="915"/>
      <c r="CH113" s="915"/>
      <c r="CI113" s="915"/>
      <c r="CJ113" s="915"/>
      <c r="CK113" s="945"/>
      <c r="CL113" s="946"/>
      <c r="CM113" s="916" t="s">
        <v>423</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c r="A114" s="954"/>
      <c r="B114" s="955"/>
      <c r="C114" s="950" t="s">
        <v>424</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299288</v>
      </c>
      <c r="AB114" s="959"/>
      <c r="AC114" s="959"/>
      <c r="AD114" s="959"/>
      <c r="AE114" s="960"/>
      <c r="AF114" s="961">
        <v>281019</v>
      </c>
      <c r="AG114" s="959"/>
      <c r="AH114" s="959"/>
      <c r="AI114" s="959"/>
      <c r="AJ114" s="960"/>
      <c r="AK114" s="961">
        <v>345830</v>
      </c>
      <c r="AL114" s="959"/>
      <c r="AM114" s="959"/>
      <c r="AN114" s="959"/>
      <c r="AO114" s="960"/>
      <c r="AP114" s="962">
        <v>1.5</v>
      </c>
      <c r="AQ114" s="963"/>
      <c r="AR114" s="963"/>
      <c r="AS114" s="963"/>
      <c r="AT114" s="964"/>
      <c r="AU114" s="900"/>
      <c r="AV114" s="901"/>
      <c r="AW114" s="901"/>
      <c r="AX114" s="901"/>
      <c r="AY114" s="901"/>
      <c r="AZ114" s="949" t="s">
        <v>425</v>
      </c>
      <c r="BA114" s="950"/>
      <c r="BB114" s="950"/>
      <c r="BC114" s="950"/>
      <c r="BD114" s="950"/>
      <c r="BE114" s="950"/>
      <c r="BF114" s="950"/>
      <c r="BG114" s="950"/>
      <c r="BH114" s="950"/>
      <c r="BI114" s="950"/>
      <c r="BJ114" s="950"/>
      <c r="BK114" s="950"/>
      <c r="BL114" s="950"/>
      <c r="BM114" s="950"/>
      <c r="BN114" s="950"/>
      <c r="BO114" s="950"/>
      <c r="BP114" s="951"/>
      <c r="BQ114" s="919">
        <v>6665948</v>
      </c>
      <c r="BR114" s="920"/>
      <c r="BS114" s="920"/>
      <c r="BT114" s="920"/>
      <c r="BU114" s="920"/>
      <c r="BV114" s="920">
        <v>6122860</v>
      </c>
      <c r="BW114" s="920"/>
      <c r="BX114" s="920"/>
      <c r="BY114" s="920"/>
      <c r="BZ114" s="920"/>
      <c r="CA114" s="920">
        <v>6352708</v>
      </c>
      <c r="CB114" s="920"/>
      <c r="CC114" s="920"/>
      <c r="CD114" s="920"/>
      <c r="CE114" s="920"/>
      <c r="CF114" s="914">
        <v>28.4</v>
      </c>
      <c r="CG114" s="915"/>
      <c r="CH114" s="915"/>
      <c r="CI114" s="915"/>
      <c r="CJ114" s="915"/>
      <c r="CK114" s="945"/>
      <c r="CL114" s="946"/>
      <c r="CM114" s="916" t="s">
        <v>426</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c r="A115" s="954"/>
      <c r="B115" s="955"/>
      <c r="C115" s="950" t="s">
        <v>427</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286688</v>
      </c>
      <c r="AB115" s="934"/>
      <c r="AC115" s="934"/>
      <c r="AD115" s="934"/>
      <c r="AE115" s="935"/>
      <c r="AF115" s="936">
        <v>232912</v>
      </c>
      <c r="AG115" s="934"/>
      <c r="AH115" s="934"/>
      <c r="AI115" s="934"/>
      <c r="AJ115" s="935"/>
      <c r="AK115" s="936">
        <v>216196</v>
      </c>
      <c r="AL115" s="934"/>
      <c r="AM115" s="934"/>
      <c r="AN115" s="934"/>
      <c r="AO115" s="935"/>
      <c r="AP115" s="937">
        <v>1</v>
      </c>
      <c r="AQ115" s="938"/>
      <c r="AR115" s="938"/>
      <c r="AS115" s="938"/>
      <c r="AT115" s="939"/>
      <c r="AU115" s="900"/>
      <c r="AV115" s="901"/>
      <c r="AW115" s="901"/>
      <c r="AX115" s="901"/>
      <c r="AY115" s="901"/>
      <c r="AZ115" s="949" t="s">
        <v>428</v>
      </c>
      <c r="BA115" s="950"/>
      <c r="BB115" s="950"/>
      <c r="BC115" s="950"/>
      <c r="BD115" s="950"/>
      <c r="BE115" s="950"/>
      <c r="BF115" s="950"/>
      <c r="BG115" s="950"/>
      <c r="BH115" s="950"/>
      <c r="BI115" s="950"/>
      <c r="BJ115" s="950"/>
      <c r="BK115" s="950"/>
      <c r="BL115" s="950"/>
      <c r="BM115" s="950"/>
      <c r="BN115" s="950"/>
      <c r="BO115" s="950"/>
      <c r="BP115" s="951"/>
      <c r="BQ115" s="919">
        <v>9765</v>
      </c>
      <c r="BR115" s="920"/>
      <c r="BS115" s="920"/>
      <c r="BT115" s="920"/>
      <c r="BU115" s="920"/>
      <c r="BV115" s="920">
        <v>3782</v>
      </c>
      <c r="BW115" s="920"/>
      <c r="BX115" s="920"/>
      <c r="BY115" s="920"/>
      <c r="BZ115" s="920"/>
      <c r="CA115" s="920" t="s">
        <v>112</v>
      </c>
      <c r="CB115" s="920"/>
      <c r="CC115" s="920"/>
      <c r="CD115" s="920"/>
      <c r="CE115" s="920"/>
      <c r="CF115" s="914" t="s">
        <v>112</v>
      </c>
      <c r="CG115" s="915"/>
      <c r="CH115" s="915"/>
      <c r="CI115" s="915"/>
      <c r="CJ115" s="915"/>
      <c r="CK115" s="945"/>
      <c r="CL115" s="946"/>
      <c r="CM115" s="949" t="s">
        <v>429</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c r="A116" s="956"/>
      <c r="B116" s="957"/>
      <c r="C116" s="965" t="s">
        <v>430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900"/>
      <c r="AV116" s="901"/>
      <c r="AW116" s="901"/>
      <c r="AX116" s="901"/>
      <c r="AY116" s="901"/>
      <c r="AZ116" s="967" t="s">
        <v>431</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432</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127461</v>
      </c>
      <c r="DH116" s="959"/>
      <c r="DI116" s="959"/>
      <c r="DJ116" s="959"/>
      <c r="DK116" s="960"/>
      <c r="DL116" s="961">
        <v>112842</v>
      </c>
      <c r="DM116" s="959"/>
      <c r="DN116" s="959"/>
      <c r="DO116" s="959"/>
      <c r="DP116" s="960"/>
      <c r="DQ116" s="961">
        <v>98995</v>
      </c>
      <c r="DR116" s="959"/>
      <c r="DS116" s="959"/>
      <c r="DT116" s="959"/>
      <c r="DU116" s="960"/>
      <c r="DV116" s="962">
        <v>0.4</v>
      </c>
      <c r="DW116" s="963"/>
      <c r="DX116" s="963"/>
      <c r="DY116" s="963"/>
      <c r="DZ116" s="964"/>
    </row>
    <row r="117" spans="1:130" s="199" customFormat="1" ht="26.25" customHeight="1">
      <c r="A117" s="904" t="s">
        <v>169</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433</v>
      </c>
      <c r="Z117" s="886"/>
      <c r="AA117" s="976">
        <v>8440396</v>
      </c>
      <c r="AB117" s="977"/>
      <c r="AC117" s="977"/>
      <c r="AD117" s="977"/>
      <c r="AE117" s="978"/>
      <c r="AF117" s="979">
        <v>8291580</v>
      </c>
      <c r="AG117" s="977"/>
      <c r="AH117" s="977"/>
      <c r="AI117" s="977"/>
      <c r="AJ117" s="978"/>
      <c r="AK117" s="979">
        <v>8510482</v>
      </c>
      <c r="AL117" s="977"/>
      <c r="AM117" s="977"/>
      <c r="AN117" s="977"/>
      <c r="AO117" s="978"/>
      <c r="AP117" s="980"/>
      <c r="AQ117" s="981"/>
      <c r="AR117" s="981"/>
      <c r="AS117" s="981"/>
      <c r="AT117" s="982"/>
      <c r="AU117" s="900"/>
      <c r="AV117" s="901"/>
      <c r="AW117" s="901"/>
      <c r="AX117" s="901"/>
      <c r="AY117" s="901"/>
      <c r="AZ117" s="967" t="s">
        <v>434</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435</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c r="A118" s="904" t="s">
        <v>409</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407</v>
      </c>
      <c r="AB118" s="885"/>
      <c r="AC118" s="885"/>
      <c r="AD118" s="885"/>
      <c r="AE118" s="886"/>
      <c r="AF118" s="884" t="s">
        <v>286</v>
      </c>
      <c r="AG118" s="885"/>
      <c r="AH118" s="885"/>
      <c r="AI118" s="885"/>
      <c r="AJ118" s="886"/>
      <c r="AK118" s="884" t="s">
        <v>285</v>
      </c>
      <c r="AL118" s="885"/>
      <c r="AM118" s="885"/>
      <c r="AN118" s="885"/>
      <c r="AO118" s="886"/>
      <c r="AP118" s="971" t="s">
        <v>408</v>
      </c>
      <c r="AQ118" s="972"/>
      <c r="AR118" s="972"/>
      <c r="AS118" s="972"/>
      <c r="AT118" s="973"/>
      <c r="AU118" s="900"/>
      <c r="AV118" s="901"/>
      <c r="AW118" s="901"/>
      <c r="AX118" s="901"/>
      <c r="AY118" s="901"/>
      <c r="AZ118" s="974" t="s">
        <v>436</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437</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c r="A119" s="1058" t="s">
        <v>412</v>
      </c>
      <c r="B119" s="944"/>
      <c r="C119" s="923" t="s">
        <v>413</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169</v>
      </c>
      <c r="BA119" s="230"/>
      <c r="BB119" s="230"/>
      <c r="BC119" s="230"/>
      <c r="BD119" s="230"/>
      <c r="BE119" s="230"/>
      <c r="BF119" s="230"/>
      <c r="BG119" s="230"/>
      <c r="BH119" s="230"/>
      <c r="BI119" s="230"/>
      <c r="BJ119" s="230"/>
      <c r="BK119" s="230"/>
      <c r="BL119" s="230"/>
      <c r="BM119" s="230"/>
      <c r="BN119" s="230"/>
      <c r="BO119" s="975" t="s">
        <v>438</v>
      </c>
      <c r="BP119" s="1006"/>
      <c r="BQ119" s="997">
        <v>118394758</v>
      </c>
      <c r="BR119" s="998"/>
      <c r="BS119" s="998"/>
      <c r="BT119" s="998"/>
      <c r="BU119" s="998"/>
      <c r="BV119" s="998">
        <v>120470656</v>
      </c>
      <c r="BW119" s="998"/>
      <c r="BX119" s="998"/>
      <c r="BY119" s="998"/>
      <c r="BZ119" s="998"/>
      <c r="CA119" s="998">
        <v>118819750</v>
      </c>
      <c r="CB119" s="998"/>
      <c r="CC119" s="998"/>
      <c r="CD119" s="998"/>
      <c r="CE119" s="998"/>
      <c r="CF119" s="999"/>
      <c r="CG119" s="1000"/>
      <c r="CH119" s="1000"/>
      <c r="CI119" s="1000"/>
      <c r="CJ119" s="1001"/>
      <c r="CK119" s="947"/>
      <c r="CL119" s="948"/>
      <c r="CM119" s="1002" t="s">
        <v>439</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2016093</v>
      </c>
      <c r="DH119" s="984"/>
      <c r="DI119" s="984"/>
      <c r="DJ119" s="984"/>
      <c r="DK119" s="985"/>
      <c r="DL119" s="983">
        <v>1856394</v>
      </c>
      <c r="DM119" s="984"/>
      <c r="DN119" s="984"/>
      <c r="DO119" s="984"/>
      <c r="DP119" s="985"/>
      <c r="DQ119" s="983">
        <v>1708963</v>
      </c>
      <c r="DR119" s="984"/>
      <c r="DS119" s="984"/>
      <c r="DT119" s="984"/>
      <c r="DU119" s="985"/>
      <c r="DV119" s="986">
        <v>7.6</v>
      </c>
      <c r="DW119" s="987"/>
      <c r="DX119" s="987"/>
      <c r="DY119" s="987"/>
      <c r="DZ119" s="988"/>
    </row>
    <row r="120" spans="1:130" s="199" customFormat="1" ht="26.25" customHeight="1">
      <c r="A120" s="1059"/>
      <c r="B120" s="946"/>
      <c r="C120" s="916" t="s">
        <v>416</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440</v>
      </c>
      <c r="AV120" s="990"/>
      <c r="AW120" s="990"/>
      <c r="AX120" s="990"/>
      <c r="AY120" s="991"/>
      <c r="AZ120" s="940" t="s">
        <v>441</v>
      </c>
      <c r="BA120" s="889"/>
      <c r="BB120" s="889"/>
      <c r="BC120" s="889"/>
      <c r="BD120" s="889"/>
      <c r="BE120" s="889"/>
      <c r="BF120" s="889"/>
      <c r="BG120" s="889"/>
      <c r="BH120" s="889"/>
      <c r="BI120" s="889"/>
      <c r="BJ120" s="889"/>
      <c r="BK120" s="889"/>
      <c r="BL120" s="889"/>
      <c r="BM120" s="889"/>
      <c r="BN120" s="889"/>
      <c r="BO120" s="889"/>
      <c r="BP120" s="890"/>
      <c r="BQ120" s="926">
        <v>8716859</v>
      </c>
      <c r="BR120" s="927"/>
      <c r="BS120" s="927"/>
      <c r="BT120" s="927"/>
      <c r="BU120" s="927"/>
      <c r="BV120" s="927">
        <v>8726483</v>
      </c>
      <c r="BW120" s="927"/>
      <c r="BX120" s="927"/>
      <c r="BY120" s="927"/>
      <c r="BZ120" s="927"/>
      <c r="CA120" s="927">
        <v>10000039</v>
      </c>
      <c r="CB120" s="927"/>
      <c r="CC120" s="927"/>
      <c r="CD120" s="927"/>
      <c r="CE120" s="927"/>
      <c r="CF120" s="941">
        <v>44.6</v>
      </c>
      <c r="CG120" s="942"/>
      <c r="CH120" s="942"/>
      <c r="CI120" s="942"/>
      <c r="CJ120" s="942"/>
      <c r="CK120" s="1007" t="s">
        <v>442</v>
      </c>
      <c r="CL120" s="1008"/>
      <c r="CM120" s="1008"/>
      <c r="CN120" s="1008"/>
      <c r="CO120" s="1009"/>
      <c r="CP120" s="1015" t="s">
        <v>391</v>
      </c>
      <c r="CQ120" s="1016"/>
      <c r="CR120" s="1016"/>
      <c r="CS120" s="1016"/>
      <c r="CT120" s="1016"/>
      <c r="CU120" s="1016"/>
      <c r="CV120" s="1016"/>
      <c r="CW120" s="1016"/>
      <c r="CX120" s="1016"/>
      <c r="CY120" s="1016"/>
      <c r="CZ120" s="1016"/>
      <c r="DA120" s="1016"/>
      <c r="DB120" s="1016"/>
      <c r="DC120" s="1016"/>
      <c r="DD120" s="1016"/>
      <c r="DE120" s="1016"/>
      <c r="DF120" s="1017"/>
      <c r="DG120" s="926">
        <v>28162578</v>
      </c>
      <c r="DH120" s="927"/>
      <c r="DI120" s="927"/>
      <c r="DJ120" s="927"/>
      <c r="DK120" s="927"/>
      <c r="DL120" s="927">
        <v>27760239</v>
      </c>
      <c r="DM120" s="927"/>
      <c r="DN120" s="927"/>
      <c r="DO120" s="927"/>
      <c r="DP120" s="927"/>
      <c r="DQ120" s="927">
        <v>25660684</v>
      </c>
      <c r="DR120" s="927"/>
      <c r="DS120" s="927"/>
      <c r="DT120" s="927"/>
      <c r="DU120" s="927"/>
      <c r="DV120" s="928">
        <v>114.5</v>
      </c>
      <c r="DW120" s="928"/>
      <c r="DX120" s="928"/>
      <c r="DY120" s="928"/>
      <c r="DZ120" s="929"/>
    </row>
    <row r="121" spans="1:130" s="199" customFormat="1" ht="26.25" customHeight="1">
      <c r="A121" s="1059"/>
      <c r="B121" s="946"/>
      <c r="C121" s="967" t="s">
        <v>443</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444</v>
      </c>
      <c r="BA121" s="950"/>
      <c r="BB121" s="950"/>
      <c r="BC121" s="950"/>
      <c r="BD121" s="950"/>
      <c r="BE121" s="950"/>
      <c r="BF121" s="950"/>
      <c r="BG121" s="950"/>
      <c r="BH121" s="950"/>
      <c r="BI121" s="950"/>
      <c r="BJ121" s="950"/>
      <c r="BK121" s="950"/>
      <c r="BL121" s="950"/>
      <c r="BM121" s="950"/>
      <c r="BN121" s="950"/>
      <c r="BO121" s="950"/>
      <c r="BP121" s="951"/>
      <c r="BQ121" s="919">
        <v>10898394</v>
      </c>
      <c r="BR121" s="920"/>
      <c r="BS121" s="920"/>
      <c r="BT121" s="920"/>
      <c r="BU121" s="920"/>
      <c r="BV121" s="920">
        <v>11335019</v>
      </c>
      <c r="BW121" s="920"/>
      <c r="BX121" s="920"/>
      <c r="BY121" s="920"/>
      <c r="BZ121" s="920"/>
      <c r="CA121" s="920">
        <v>11458889</v>
      </c>
      <c r="CB121" s="920"/>
      <c r="CC121" s="920"/>
      <c r="CD121" s="920"/>
      <c r="CE121" s="920"/>
      <c r="CF121" s="914">
        <v>51.1</v>
      </c>
      <c r="CG121" s="915"/>
      <c r="CH121" s="915"/>
      <c r="CI121" s="915"/>
      <c r="CJ121" s="915"/>
      <c r="CK121" s="1010"/>
      <c r="CL121" s="1011"/>
      <c r="CM121" s="1011"/>
      <c r="CN121" s="1011"/>
      <c r="CO121" s="1012"/>
      <c r="CP121" s="1020" t="s">
        <v>392</v>
      </c>
      <c r="CQ121" s="1021"/>
      <c r="CR121" s="1021"/>
      <c r="CS121" s="1021"/>
      <c r="CT121" s="1021"/>
      <c r="CU121" s="1021"/>
      <c r="CV121" s="1021"/>
      <c r="CW121" s="1021"/>
      <c r="CX121" s="1021"/>
      <c r="CY121" s="1021"/>
      <c r="CZ121" s="1021"/>
      <c r="DA121" s="1021"/>
      <c r="DB121" s="1021"/>
      <c r="DC121" s="1021"/>
      <c r="DD121" s="1021"/>
      <c r="DE121" s="1021"/>
      <c r="DF121" s="1022"/>
      <c r="DG121" s="919">
        <v>1547737</v>
      </c>
      <c r="DH121" s="920"/>
      <c r="DI121" s="920"/>
      <c r="DJ121" s="920"/>
      <c r="DK121" s="920"/>
      <c r="DL121" s="920">
        <v>1470411</v>
      </c>
      <c r="DM121" s="920"/>
      <c r="DN121" s="920"/>
      <c r="DO121" s="920"/>
      <c r="DP121" s="920"/>
      <c r="DQ121" s="920">
        <v>1402113</v>
      </c>
      <c r="DR121" s="920"/>
      <c r="DS121" s="920"/>
      <c r="DT121" s="920"/>
      <c r="DU121" s="920"/>
      <c r="DV121" s="921">
        <v>6.3</v>
      </c>
      <c r="DW121" s="921"/>
      <c r="DX121" s="921"/>
      <c r="DY121" s="921"/>
      <c r="DZ121" s="922"/>
    </row>
    <row r="122" spans="1:130" s="199" customFormat="1" ht="26.25" customHeight="1">
      <c r="A122" s="1059"/>
      <c r="B122" s="946"/>
      <c r="C122" s="916" t="s">
        <v>426</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445</v>
      </c>
      <c r="BA122" s="965"/>
      <c r="BB122" s="965"/>
      <c r="BC122" s="965"/>
      <c r="BD122" s="965"/>
      <c r="BE122" s="965"/>
      <c r="BF122" s="965"/>
      <c r="BG122" s="965"/>
      <c r="BH122" s="965"/>
      <c r="BI122" s="965"/>
      <c r="BJ122" s="965"/>
      <c r="BK122" s="965"/>
      <c r="BL122" s="965"/>
      <c r="BM122" s="965"/>
      <c r="BN122" s="965"/>
      <c r="BO122" s="965"/>
      <c r="BP122" s="966"/>
      <c r="BQ122" s="997">
        <v>65638295</v>
      </c>
      <c r="BR122" s="998"/>
      <c r="BS122" s="998"/>
      <c r="BT122" s="998"/>
      <c r="BU122" s="998"/>
      <c r="BV122" s="998">
        <v>64628979</v>
      </c>
      <c r="BW122" s="998"/>
      <c r="BX122" s="998"/>
      <c r="BY122" s="998"/>
      <c r="BZ122" s="998"/>
      <c r="CA122" s="998">
        <v>66532847</v>
      </c>
      <c r="CB122" s="998"/>
      <c r="CC122" s="998"/>
      <c r="CD122" s="998"/>
      <c r="CE122" s="998"/>
      <c r="CF122" s="1018">
        <v>296.89999999999998</v>
      </c>
      <c r="CG122" s="1019"/>
      <c r="CH122" s="1019"/>
      <c r="CI122" s="1019"/>
      <c r="CJ122" s="1019"/>
      <c r="CK122" s="1010"/>
      <c r="CL122" s="1011"/>
      <c r="CM122" s="1011"/>
      <c r="CN122" s="1011"/>
      <c r="CO122" s="1012"/>
      <c r="CP122" s="1020" t="s">
        <v>388</v>
      </c>
      <c r="CQ122" s="1021"/>
      <c r="CR122" s="1021"/>
      <c r="CS122" s="1021"/>
      <c r="CT122" s="1021"/>
      <c r="CU122" s="1021"/>
      <c r="CV122" s="1021"/>
      <c r="CW122" s="1021"/>
      <c r="CX122" s="1021"/>
      <c r="CY122" s="1021"/>
      <c r="CZ122" s="1021"/>
      <c r="DA122" s="1021"/>
      <c r="DB122" s="1021"/>
      <c r="DC122" s="1021"/>
      <c r="DD122" s="1021"/>
      <c r="DE122" s="1021"/>
      <c r="DF122" s="1022"/>
      <c r="DG122" s="919">
        <v>730049</v>
      </c>
      <c r="DH122" s="920"/>
      <c r="DI122" s="920"/>
      <c r="DJ122" s="920"/>
      <c r="DK122" s="920"/>
      <c r="DL122" s="920">
        <v>849376</v>
      </c>
      <c r="DM122" s="920"/>
      <c r="DN122" s="920"/>
      <c r="DO122" s="920"/>
      <c r="DP122" s="920"/>
      <c r="DQ122" s="920">
        <v>822186</v>
      </c>
      <c r="DR122" s="920"/>
      <c r="DS122" s="920"/>
      <c r="DT122" s="920"/>
      <c r="DU122" s="920"/>
      <c r="DV122" s="921">
        <v>3.7</v>
      </c>
      <c r="DW122" s="921"/>
      <c r="DX122" s="921"/>
      <c r="DY122" s="921"/>
      <c r="DZ122" s="922"/>
    </row>
    <row r="123" spans="1:130" s="199" customFormat="1" ht="26.25" customHeight="1">
      <c r="A123" s="1059"/>
      <c r="B123" s="946"/>
      <c r="C123" s="916" t="s">
        <v>432</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28099</v>
      </c>
      <c r="AB123" s="959"/>
      <c r="AC123" s="959"/>
      <c r="AD123" s="959"/>
      <c r="AE123" s="960"/>
      <c r="AF123" s="961">
        <v>18288</v>
      </c>
      <c r="AG123" s="959"/>
      <c r="AH123" s="959"/>
      <c r="AI123" s="959"/>
      <c r="AJ123" s="960"/>
      <c r="AK123" s="961">
        <v>13715</v>
      </c>
      <c r="AL123" s="959"/>
      <c r="AM123" s="959"/>
      <c r="AN123" s="959"/>
      <c r="AO123" s="960"/>
      <c r="AP123" s="962">
        <v>0.1</v>
      </c>
      <c r="AQ123" s="963"/>
      <c r="AR123" s="963"/>
      <c r="AS123" s="963"/>
      <c r="AT123" s="964"/>
      <c r="AU123" s="995"/>
      <c r="AV123" s="996"/>
      <c r="AW123" s="996"/>
      <c r="AX123" s="996"/>
      <c r="AY123" s="996"/>
      <c r="AZ123" s="230" t="s">
        <v>169</v>
      </c>
      <c r="BA123" s="230"/>
      <c r="BB123" s="230"/>
      <c r="BC123" s="230"/>
      <c r="BD123" s="230"/>
      <c r="BE123" s="230"/>
      <c r="BF123" s="230"/>
      <c r="BG123" s="230"/>
      <c r="BH123" s="230"/>
      <c r="BI123" s="230"/>
      <c r="BJ123" s="230"/>
      <c r="BK123" s="230"/>
      <c r="BL123" s="230"/>
      <c r="BM123" s="230"/>
      <c r="BN123" s="230"/>
      <c r="BO123" s="975" t="s">
        <v>446</v>
      </c>
      <c r="BP123" s="1006"/>
      <c r="BQ123" s="1065">
        <v>85253548</v>
      </c>
      <c r="BR123" s="1066"/>
      <c r="BS123" s="1066"/>
      <c r="BT123" s="1066"/>
      <c r="BU123" s="1066"/>
      <c r="BV123" s="1066">
        <v>84690481</v>
      </c>
      <c r="BW123" s="1066"/>
      <c r="BX123" s="1066"/>
      <c r="BY123" s="1066"/>
      <c r="BZ123" s="1066"/>
      <c r="CA123" s="1066">
        <v>87991775</v>
      </c>
      <c r="CB123" s="1066"/>
      <c r="CC123" s="1066"/>
      <c r="CD123" s="1066"/>
      <c r="CE123" s="1066"/>
      <c r="CF123" s="999"/>
      <c r="CG123" s="1000"/>
      <c r="CH123" s="1000"/>
      <c r="CI123" s="1000"/>
      <c r="CJ123" s="1001"/>
      <c r="CK123" s="1010"/>
      <c r="CL123" s="1011"/>
      <c r="CM123" s="1011"/>
      <c r="CN123" s="1011"/>
      <c r="CO123" s="1012"/>
      <c r="CP123" s="1020" t="s">
        <v>385</v>
      </c>
      <c r="CQ123" s="1021"/>
      <c r="CR123" s="1021"/>
      <c r="CS123" s="1021"/>
      <c r="CT123" s="1021"/>
      <c r="CU123" s="1021"/>
      <c r="CV123" s="1021"/>
      <c r="CW123" s="1021"/>
      <c r="CX123" s="1021"/>
      <c r="CY123" s="1021"/>
      <c r="CZ123" s="1021"/>
      <c r="DA123" s="1021"/>
      <c r="DB123" s="1021"/>
      <c r="DC123" s="1021"/>
      <c r="DD123" s="1021"/>
      <c r="DE123" s="1021"/>
      <c r="DF123" s="1022"/>
      <c r="DG123" s="958">
        <v>223404</v>
      </c>
      <c r="DH123" s="959"/>
      <c r="DI123" s="959"/>
      <c r="DJ123" s="959"/>
      <c r="DK123" s="960"/>
      <c r="DL123" s="961">
        <v>232579</v>
      </c>
      <c r="DM123" s="959"/>
      <c r="DN123" s="959"/>
      <c r="DO123" s="959"/>
      <c r="DP123" s="960"/>
      <c r="DQ123" s="961">
        <v>227253</v>
      </c>
      <c r="DR123" s="959"/>
      <c r="DS123" s="959"/>
      <c r="DT123" s="959"/>
      <c r="DU123" s="960"/>
      <c r="DV123" s="962">
        <v>1</v>
      </c>
      <c r="DW123" s="963"/>
      <c r="DX123" s="963"/>
      <c r="DY123" s="963"/>
      <c r="DZ123" s="964"/>
    </row>
    <row r="124" spans="1:130" s="199" customFormat="1" ht="26.25" customHeight="1" thickBot="1">
      <c r="A124" s="1059"/>
      <c r="B124" s="946"/>
      <c r="C124" s="916" t="s">
        <v>435</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447</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145.1</v>
      </c>
      <c r="BR124" s="1028"/>
      <c r="BS124" s="1028"/>
      <c r="BT124" s="1028"/>
      <c r="BU124" s="1028"/>
      <c r="BV124" s="1028">
        <v>156.6</v>
      </c>
      <c r="BW124" s="1028"/>
      <c r="BX124" s="1028"/>
      <c r="BY124" s="1028"/>
      <c r="BZ124" s="1028"/>
      <c r="CA124" s="1028">
        <v>137.5</v>
      </c>
      <c r="CB124" s="1028"/>
      <c r="CC124" s="1028"/>
      <c r="CD124" s="1028"/>
      <c r="CE124" s="1028"/>
      <c r="CF124" s="1029"/>
      <c r="CG124" s="1030"/>
      <c r="CH124" s="1030"/>
      <c r="CI124" s="1030"/>
      <c r="CJ124" s="1031"/>
      <c r="CK124" s="1013"/>
      <c r="CL124" s="1013"/>
      <c r="CM124" s="1013"/>
      <c r="CN124" s="1013"/>
      <c r="CO124" s="1014"/>
      <c r="CP124" s="1020" t="s">
        <v>448</v>
      </c>
      <c r="CQ124" s="1021"/>
      <c r="CR124" s="1021"/>
      <c r="CS124" s="1021"/>
      <c r="CT124" s="1021"/>
      <c r="CU124" s="1021"/>
      <c r="CV124" s="1021"/>
      <c r="CW124" s="1021"/>
      <c r="CX124" s="1021"/>
      <c r="CY124" s="1021"/>
      <c r="CZ124" s="1021"/>
      <c r="DA124" s="1021"/>
      <c r="DB124" s="1021"/>
      <c r="DC124" s="1021"/>
      <c r="DD124" s="1021"/>
      <c r="DE124" s="1021"/>
      <c r="DF124" s="1022"/>
      <c r="DG124" s="1005">
        <v>256252</v>
      </c>
      <c r="DH124" s="984"/>
      <c r="DI124" s="984"/>
      <c r="DJ124" s="984"/>
      <c r="DK124" s="985"/>
      <c r="DL124" s="983">
        <v>241796</v>
      </c>
      <c r="DM124" s="984"/>
      <c r="DN124" s="984"/>
      <c r="DO124" s="984"/>
      <c r="DP124" s="985"/>
      <c r="DQ124" s="983">
        <v>226693</v>
      </c>
      <c r="DR124" s="984"/>
      <c r="DS124" s="984"/>
      <c r="DT124" s="984"/>
      <c r="DU124" s="985"/>
      <c r="DV124" s="986">
        <v>1</v>
      </c>
      <c r="DW124" s="987"/>
      <c r="DX124" s="987"/>
      <c r="DY124" s="987"/>
      <c r="DZ124" s="988"/>
    </row>
    <row r="125" spans="1:130" s="199" customFormat="1" ht="26.25" customHeight="1">
      <c r="A125" s="1059"/>
      <c r="B125" s="946"/>
      <c r="C125" s="916" t="s">
        <v>437</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449</v>
      </c>
      <c r="CL125" s="1008"/>
      <c r="CM125" s="1008"/>
      <c r="CN125" s="1008"/>
      <c r="CO125" s="1009"/>
      <c r="CP125" s="940" t="s">
        <v>450</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c r="A126" s="1059"/>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256122</v>
      </c>
      <c r="AB126" s="959"/>
      <c r="AC126" s="959"/>
      <c r="AD126" s="959"/>
      <c r="AE126" s="960"/>
      <c r="AF126" s="961">
        <v>212780</v>
      </c>
      <c r="AG126" s="959"/>
      <c r="AH126" s="959"/>
      <c r="AI126" s="959"/>
      <c r="AJ126" s="960"/>
      <c r="AK126" s="961">
        <v>201022</v>
      </c>
      <c r="AL126" s="959"/>
      <c r="AM126" s="959"/>
      <c r="AN126" s="959"/>
      <c r="AO126" s="960"/>
      <c r="AP126" s="962">
        <v>0.9</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451</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c r="A127" s="1060"/>
      <c r="B127" s="948"/>
      <c r="C127" s="1002" t="s">
        <v>452</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2467</v>
      </c>
      <c r="AB127" s="959"/>
      <c r="AC127" s="959"/>
      <c r="AD127" s="959"/>
      <c r="AE127" s="960"/>
      <c r="AF127" s="961">
        <v>1844</v>
      </c>
      <c r="AG127" s="959"/>
      <c r="AH127" s="959"/>
      <c r="AI127" s="959"/>
      <c r="AJ127" s="960"/>
      <c r="AK127" s="961">
        <v>1459</v>
      </c>
      <c r="AL127" s="959"/>
      <c r="AM127" s="959"/>
      <c r="AN127" s="959"/>
      <c r="AO127" s="960"/>
      <c r="AP127" s="962">
        <v>0</v>
      </c>
      <c r="AQ127" s="963"/>
      <c r="AR127" s="963"/>
      <c r="AS127" s="963"/>
      <c r="AT127" s="964"/>
      <c r="AU127" s="235"/>
      <c r="AV127" s="235"/>
      <c r="AW127" s="235"/>
      <c r="AX127" s="1032" t="s">
        <v>453</v>
      </c>
      <c r="AY127" s="1033"/>
      <c r="AZ127" s="1033"/>
      <c r="BA127" s="1033"/>
      <c r="BB127" s="1033"/>
      <c r="BC127" s="1033"/>
      <c r="BD127" s="1033"/>
      <c r="BE127" s="1034"/>
      <c r="BF127" s="1035" t="s">
        <v>454</v>
      </c>
      <c r="BG127" s="1033"/>
      <c r="BH127" s="1033"/>
      <c r="BI127" s="1033"/>
      <c r="BJ127" s="1033"/>
      <c r="BK127" s="1033"/>
      <c r="BL127" s="1034"/>
      <c r="BM127" s="1035" t="s">
        <v>455</v>
      </c>
      <c r="BN127" s="1033"/>
      <c r="BO127" s="1033"/>
      <c r="BP127" s="1033"/>
      <c r="BQ127" s="1033"/>
      <c r="BR127" s="1033"/>
      <c r="BS127" s="1034"/>
      <c r="BT127" s="1035" t="s">
        <v>456</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457</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c r="A128" s="1043" t="s">
        <v>458</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459</v>
      </c>
      <c r="X128" s="1045"/>
      <c r="Y128" s="1045"/>
      <c r="Z128" s="1046"/>
      <c r="AA128" s="1047">
        <v>723053</v>
      </c>
      <c r="AB128" s="1048"/>
      <c r="AC128" s="1048"/>
      <c r="AD128" s="1048"/>
      <c r="AE128" s="1049"/>
      <c r="AF128" s="1050">
        <v>717898</v>
      </c>
      <c r="AG128" s="1048"/>
      <c r="AH128" s="1048"/>
      <c r="AI128" s="1048"/>
      <c r="AJ128" s="1049"/>
      <c r="AK128" s="1050">
        <v>737639</v>
      </c>
      <c r="AL128" s="1048"/>
      <c r="AM128" s="1048"/>
      <c r="AN128" s="1048"/>
      <c r="AO128" s="1049"/>
      <c r="AP128" s="1051"/>
      <c r="AQ128" s="1052"/>
      <c r="AR128" s="1052"/>
      <c r="AS128" s="1052"/>
      <c r="AT128" s="1053"/>
      <c r="AU128" s="235"/>
      <c r="AV128" s="235"/>
      <c r="AW128" s="235"/>
      <c r="AX128" s="888" t="s">
        <v>460</v>
      </c>
      <c r="AY128" s="889"/>
      <c r="AZ128" s="889"/>
      <c r="BA128" s="889"/>
      <c r="BB128" s="889"/>
      <c r="BC128" s="889"/>
      <c r="BD128" s="889"/>
      <c r="BE128" s="890"/>
      <c r="BF128" s="1054" t="s">
        <v>112</v>
      </c>
      <c r="BG128" s="1055"/>
      <c r="BH128" s="1055"/>
      <c r="BI128" s="1055"/>
      <c r="BJ128" s="1055"/>
      <c r="BK128" s="1055"/>
      <c r="BL128" s="1056"/>
      <c r="BM128" s="1054">
        <v>11.93</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461</v>
      </c>
      <c r="CQ128" s="1037"/>
      <c r="CR128" s="1037"/>
      <c r="CS128" s="1037"/>
      <c r="CT128" s="1037"/>
      <c r="CU128" s="1037"/>
      <c r="CV128" s="1037"/>
      <c r="CW128" s="1037"/>
      <c r="CX128" s="1037"/>
      <c r="CY128" s="1037"/>
      <c r="CZ128" s="1037"/>
      <c r="DA128" s="1037"/>
      <c r="DB128" s="1037"/>
      <c r="DC128" s="1037"/>
      <c r="DD128" s="1037"/>
      <c r="DE128" s="1037"/>
      <c r="DF128" s="1038"/>
      <c r="DG128" s="1039">
        <v>9765</v>
      </c>
      <c r="DH128" s="1040"/>
      <c r="DI128" s="1040"/>
      <c r="DJ128" s="1040"/>
      <c r="DK128" s="1040"/>
      <c r="DL128" s="1040">
        <v>3782</v>
      </c>
      <c r="DM128" s="1040"/>
      <c r="DN128" s="1040"/>
      <c r="DO128" s="1040"/>
      <c r="DP128" s="1040"/>
      <c r="DQ128" s="1040" t="s">
        <v>112</v>
      </c>
      <c r="DR128" s="1040"/>
      <c r="DS128" s="1040"/>
      <c r="DT128" s="1040"/>
      <c r="DU128" s="1040"/>
      <c r="DV128" s="1041" t="s">
        <v>112</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462</v>
      </c>
      <c r="X129" s="1074"/>
      <c r="Y129" s="1074"/>
      <c r="Z129" s="1075"/>
      <c r="AA129" s="958">
        <v>27751097</v>
      </c>
      <c r="AB129" s="959"/>
      <c r="AC129" s="959"/>
      <c r="AD129" s="959"/>
      <c r="AE129" s="960"/>
      <c r="AF129" s="961">
        <v>27899278</v>
      </c>
      <c r="AG129" s="959"/>
      <c r="AH129" s="959"/>
      <c r="AI129" s="959"/>
      <c r="AJ129" s="960"/>
      <c r="AK129" s="961">
        <v>27507792</v>
      </c>
      <c r="AL129" s="959"/>
      <c r="AM129" s="959"/>
      <c r="AN129" s="959"/>
      <c r="AO129" s="960"/>
      <c r="AP129" s="1076"/>
      <c r="AQ129" s="1077"/>
      <c r="AR129" s="1077"/>
      <c r="AS129" s="1077"/>
      <c r="AT129" s="1078"/>
      <c r="AU129" s="237"/>
      <c r="AV129" s="237"/>
      <c r="AW129" s="237"/>
      <c r="AX129" s="1067" t="s">
        <v>463</v>
      </c>
      <c r="AY129" s="950"/>
      <c r="AZ129" s="950"/>
      <c r="BA129" s="950"/>
      <c r="BB129" s="950"/>
      <c r="BC129" s="950"/>
      <c r="BD129" s="950"/>
      <c r="BE129" s="951"/>
      <c r="BF129" s="1068" t="s">
        <v>112</v>
      </c>
      <c r="BG129" s="1069"/>
      <c r="BH129" s="1069"/>
      <c r="BI129" s="1069"/>
      <c r="BJ129" s="1069"/>
      <c r="BK129" s="1069"/>
      <c r="BL129" s="1070"/>
      <c r="BM129" s="1068">
        <v>16.93</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464</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465</v>
      </c>
      <c r="X130" s="1074"/>
      <c r="Y130" s="1074"/>
      <c r="Z130" s="1075"/>
      <c r="AA130" s="958">
        <v>4915045</v>
      </c>
      <c r="AB130" s="959"/>
      <c r="AC130" s="959"/>
      <c r="AD130" s="959"/>
      <c r="AE130" s="960"/>
      <c r="AF130" s="961">
        <v>5053833</v>
      </c>
      <c r="AG130" s="959"/>
      <c r="AH130" s="959"/>
      <c r="AI130" s="959"/>
      <c r="AJ130" s="960"/>
      <c r="AK130" s="961">
        <v>5102111</v>
      </c>
      <c r="AL130" s="959"/>
      <c r="AM130" s="959"/>
      <c r="AN130" s="959"/>
      <c r="AO130" s="960"/>
      <c r="AP130" s="1076"/>
      <c r="AQ130" s="1077"/>
      <c r="AR130" s="1077"/>
      <c r="AS130" s="1077"/>
      <c r="AT130" s="1078"/>
      <c r="AU130" s="237"/>
      <c r="AV130" s="237"/>
      <c r="AW130" s="237"/>
      <c r="AX130" s="1067" t="s">
        <v>466</v>
      </c>
      <c r="AY130" s="950"/>
      <c r="AZ130" s="950"/>
      <c r="BA130" s="950"/>
      <c r="BB130" s="950"/>
      <c r="BC130" s="950"/>
      <c r="BD130" s="950"/>
      <c r="BE130" s="951"/>
      <c r="BF130" s="1104">
        <v>11.7</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467</v>
      </c>
      <c r="X131" s="1112"/>
      <c r="Y131" s="1112"/>
      <c r="Z131" s="1113"/>
      <c r="AA131" s="1005">
        <v>22836052</v>
      </c>
      <c r="AB131" s="984"/>
      <c r="AC131" s="984"/>
      <c r="AD131" s="984"/>
      <c r="AE131" s="985"/>
      <c r="AF131" s="983">
        <v>22845445</v>
      </c>
      <c r="AG131" s="984"/>
      <c r="AH131" s="984"/>
      <c r="AI131" s="984"/>
      <c r="AJ131" s="985"/>
      <c r="AK131" s="983">
        <v>22405681</v>
      </c>
      <c r="AL131" s="984"/>
      <c r="AM131" s="984"/>
      <c r="AN131" s="984"/>
      <c r="AO131" s="985"/>
      <c r="AP131" s="1114"/>
      <c r="AQ131" s="1115"/>
      <c r="AR131" s="1115"/>
      <c r="AS131" s="1115"/>
      <c r="AT131" s="1116"/>
      <c r="AU131" s="237"/>
      <c r="AV131" s="237"/>
      <c r="AW131" s="237"/>
      <c r="AX131" s="1086" t="s">
        <v>468</v>
      </c>
      <c r="AY131" s="1037"/>
      <c r="AZ131" s="1037"/>
      <c r="BA131" s="1037"/>
      <c r="BB131" s="1037"/>
      <c r="BC131" s="1037"/>
      <c r="BD131" s="1037"/>
      <c r="BE131" s="1038"/>
      <c r="BF131" s="1087">
        <v>137.5</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469</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470</v>
      </c>
      <c r="W132" s="1097"/>
      <c r="X132" s="1097"/>
      <c r="Y132" s="1097"/>
      <c r="Z132" s="1098"/>
      <c r="AA132" s="1099">
        <v>12.27137686</v>
      </c>
      <c r="AB132" s="1100"/>
      <c r="AC132" s="1100"/>
      <c r="AD132" s="1100"/>
      <c r="AE132" s="1101"/>
      <c r="AF132" s="1102">
        <v>11.02998431</v>
      </c>
      <c r="AG132" s="1100"/>
      <c r="AH132" s="1100"/>
      <c r="AI132" s="1100"/>
      <c r="AJ132" s="1101"/>
      <c r="AK132" s="1102">
        <v>11.919887640000001</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471</v>
      </c>
      <c r="W133" s="1080"/>
      <c r="X133" s="1080"/>
      <c r="Y133" s="1080"/>
      <c r="Z133" s="1081"/>
      <c r="AA133" s="1082">
        <v>13.2</v>
      </c>
      <c r="AB133" s="1083"/>
      <c r="AC133" s="1083"/>
      <c r="AD133" s="1083"/>
      <c r="AE133" s="1084"/>
      <c r="AF133" s="1082">
        <v>12.4</v>
      </c>
      <c r="AG133" s="1083"/>
      <c r="AH133" s="1083"/>
      <c r="AI133" s="1083"/>
      <c r="AJ133" s="1084"/>
      <c r="AK133" s="1082">
        <v>11.7</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9"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20" t="s">
        <v>474</v>
      </c>
      <c r="L7" s="256"/>
      <c r="M7" s="257" t="s">
        <v>475</v>
      </c>
      <c r="N7" s="258"/>
    </row>
    <row r="8" spans="1:16">
      <c r="A8" s="250"/>
      <c r="B8" s="246"/>
      <c r="C8" s="246"/>
      <c r="D8" s="246"/>
      <c r="E8" s="246"/>
      <c r="F8" s="246"/>
      <c r="G8" s="259"/>
      <c r="H8" s="260"/>
      <c r="I8" s="260"/>
      <c r="J8" s="261"/>
      <c r="K8" s="1121"/>
      <c r="L8" s="262" t="s">
        <v>476</v>
      </c>
      <c r="M8" s="263" t="s">
        <v>477</v>
      </c>
      <c r="N8" s="264" t="s">
        <v>478</v>
      </c>
    </row>
    <row r="9" spans="1:16">
      <c r="A9" s="250"/>
      <c r="B9" s="246"/>
      <c r="C9" s="246"/>
      <c r="D9" s="246"/>
      <c r="E9" s="246"/>
      <c r="F9" s="246"/>
      <c r="G9" s="1122" t="s">
        <v>479</v>
      </c>
      <c r="H9" s="1123"/>
      <c r="I9" s="1123"/>
      <c r="J9" s="1124"/>
      <c r="K9" s="265">
        <v>6672217</v>
      </c>
      <c r="L9" s="266">
        <v>64803</v>
      </c>
      <c r="M9" s="267">
        <v>62065</v>
      </c>
      <c r="N9" s="268">
        <v>4.4000000000000004</v>
      </c>
    </row>
    <row r="10" spans="1:16">
      <c r="A10" s="250"/>
      <c r="B10" s="246"/>
      <c r="C10" s="246"/>
      <c r="D10" s="246"/>
      <c r="E10" s="246"/>
      <c r="F10" s="246"/>
      <c r="G10" s="1122" t="s">
        <v>480</v>
      </c>
      <c r="H10" s="1123"/>
      <c r="I10" s="1123"/>
      <c r="J10" s="1124"/>
      <c r="K10" s="269">
        <v>293009</v>
      </c>
      <c r="L10" s="270">
        <v>2846</v>
      </c>
      <c r="M10" s="271">
        <v>5121</v>
      </c>
      <c r="N10" s="272">
        <v>-44.4</v>
      </c>
    </row>
    <row r="11" spans="1:16" ht="13.5" customHeight="1">
      <c r="A11" s="250"/>
      <c r="B11" s="246"/>
      <c r="C11" s="246"/>
      <c r="D11" s="246"/>
      <c r="E11" s="246"/>
      <c r="F11" s="246"/>
      <c r="G11" s="1122" t="s">
        <v>481</v>
      </c>
      <c r="H11" s="1123"/>
      <c r="I11" s="1123"/>
      <c r="J11" s="1124"/>
      <c r="K11" s="269">
        <v>1138415</v>
      </c>
      <c r="L11" s="270">
        <v>11057</v>
      </c>
      <c r="M11" s="271">
        <v>6030</v>
      </c>
      <c r="N11" s="272">
        <v>83.4</v>
      </c>
    </row>
    <row r="12" spans="1:16" ht="13.5" customHeight="1">
      <c r="A12" s="250"/>
      <c r="B12" s="246"/>
      <c r="C12" s="246"/>
      <c r="D12" s="246"/>
      <c r="E12" s="246"/>
      <c r="F12" s="246"/>
      <c r="G12" s="1122" t="s">
        <v>482</v>
      </c>
      <c r="H12" s="1123"/>
      <c r="I12" s="1123"/>
      <c r="J12" s="1124"/>
      <c r="K12" s="269">
        <v>54073</v>
      </c>
      <c r="L12" s="270">
        <v>525</v>
      </c>
      <c r="M12" s="271">
        <v>823</v>
      </c>
      <c r="N12" s="272">
        <v>-36.200000000000003</v>
      </c>
    </row>
    <row r="13" spans="1:16" ht="13.5" customHeight="1">
      <c r="A13" s="250"/>
      <c r="B13" s="246"/>
      <c r="C13" s="246"/>
      <c r="D13" s="246"/>
      <c r="E13" s="246"/>
      <c r="F13" s="246"/>
      <c r="G13" s="1122" t="s">
        <v>483</v>
      </c>
      <c r="H13" s="1123"/>
      <c r="I13" s="1123"/>
      <c r="J13" s="1124"/>
      <c r="K13" s="269" t="s">
        <v>484</v>
      </c>
      <c r="L13" s="270" t="s">
        <v>484</v>
      </c>
      <c r="M13" s="271" t="s">
        <v>484</v>
      </c>
      <c r="N13" s="272" t="s">
        <v>484</v>
      </c>
    </row>
    <row r="14" spans="1:16" ht="13.5" customHeight="1">
      <c r="A14" s="250"/>
      <c r="B14" s="246"/>
      <c r="C14" s="246"/>
      <c r="D14" s="246"/>
      <c r="E14" s="246"/>
      <c r="F14" s="246"/>
      <c r="G14" s="1122" t="s">
        <v>485</v>
      </c>
      <c r="H14" s="1123"/>
      <c r="I14" s="1123"/>
      <c r="J14" s="1124"/>
      <c r="K14" s="269">
        <v>270848</v>
      </c>
      <c r="L14" s="270">
        <v>2631</v>
      </c>
      <c r="M14" s="271">
        <v>2403</v>
      </c>
      <c r="N14" s="272">
        <v>9.5</v>
      </c>
    </row>
    <row r="15" spans="1:16" ht="13.5" customHeight="1">
      <c r="A15" s="250"/>
      <c r="B15" s="246"/>
      <c r="C15" s="246"/>
      <c r="D15" s="246"/>
      <c r="E15" s="246"/>
      <c r="F15" s="246"/>
      <c r="G15" s="1122" t="s">
        <v>486</v>
      </c>
      <c r="H15" s="1123"/>
      <c r="I15" s="1123"/>
      <c r="J15" s="1124"/>
      <c r="K15" s="269">
        <v>301498</v>
      </c>
      <c r="L15" s="270">
        <v>2928</v>
      </c>
      <c r="M15" s="271">
        <v>1960</v>
      </c>
      <c r="N15" s="272">
        <v>49.4</v>
      </c>
    </row>
    <row r="16" spans="1:16">
      <c r="A16" s="250"/>
      <c r="B16" s="246"/>
      <c r="C16" s="246"/>
      <c r="D16" s="246"/>
      <c r="E16" s="246"/>
      <c r="F16" s="246"/>
      <c r="G16" s="1125" t="s">
        <v>487</v>
      </c>
      <c r="H16" s="1126"/>
      <c r="I16" s="1126"/>
      <c r="J16" s="1127"/>
      <c r="K16" s="270">
        <v>-401142</v>
      </c>
      <c r="L16" s="270">
        <v>-3896</v>
      </c>
      <c r="M16" s="271">
        <v>-6101</v>
      </c>
      <c r="N16" s="272">
        <v>-36.1</v>
      </c>
    </row>
    <row r="17" spans="1:16">
      <c r="A17" s="250"/>
      <c r="B17" s="246"/>
      <c r="C17" s="246"/>
      <c r="D17" s="246"/>
      <c r="E17" s="246"/>
      <c r="F17" s="246"/>
      <c r="G17" s="1125" t="s">
        <v>169</v>
      </c>
      <c r="H17" s="1126"/>
      <c r="I17" s="1126"/>
      <c r="J17" s="1127"/>
      <c r="K17" s="270">
        <v>8328918</v>
      </c>
      <c r="L17" s="270">
        <v>80893</v>
      </c>
      <c r="M17" s="271">
        <v>72301</v>
      </c>
      <c r="N17" s="272">
        <v>11.9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17" t="s">
        <v>492</v>
      </c>
      <c r="H21" s="1118"/>
      <c r="I21" s="1118"/>
      <c r="J21" s="1119"/>
      <c r="K21" s="282">
        <v>7.23</v>
      </c>
      <c r="L21" s="283">
        <v>7.06</v>
      </c>
      <c r="M21" s="284">
        <v>0.17</v>
      </c>
      <c r="N21" s="251"/>
      <c r="O21" s="285"/>
      <c r="P21" s="281"/>
    </row>
    <row r="22" spans="1:16" s="286" customFormat="1">
      <c r="A22" s="281"/>
      <c r="B22" s="251"/>
      <c r="C22" s="251"/>
      <c r="D22" s="251"/>
      <c r="E22" s="251"/>
      <c r="F22" s="251"/>
      <c r="G22" s="1117" t="s">
        <v>493</v>
      </c>
      <c r="H22" s="1118"/>
      <c r="I22" s="1118"/>
      <c r="J22" s="1119"/>
      <c r="K22" s="287">
        <v>99.9</v>
      </c>
      <c r="L22" s="288">
        <v>98.2</v>
      </c>
      <c r="M22" s="289">
        <v>1.7</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20" t="s">
        <v>474</v>
      </c>
      <c r="L30" s="256"/>
      <c r="M30" s="257" t="s">
        <v>475</v>
      </c>
      <c r="N30" s="258"/>
    </row>
    <row r="31" spans="1:16">
      <c r="A31" s="250"/>
      <c r="B31" s="246"/>
      <c r="C31" s="246"/>
      <c r="D31" s="246"/>
      <c r="E31" s="246"/>
      <c r="F31" s="246"/>
      <c r="G31" s="259"/>
      <c r="H31" s="260"/>
      <c r="I31" s="260"/>
      <c r="J31" s="261"/>
      <c r="K31" s="1121"/>
      <c r="L31" s="262" t="s">
        <v>476</v>
      </c>
      <c r="M31" s="263" t="s">
        <v>477</v>
      </c>
      <c r="N31" s="264" t="s">
        <v>478</v>
      </c>
    </row>
    <row r="32" spans="1:16" ht="27" customHeight="1">
      <c r="A32" s="250"/>
      <c r="B32" s="246"/>
      <c r="C32" s="246"/>
      <c r="D32" s="246"/>
      <c r="E32" s="246"/>
      <c r="F32" s="246"/>
      <c r="G32" s="1133" t="s">
        <v>497</v>
      </c>
      <c r="H32" s="1134"/>
      <c r="I32" s="1134"/>
      <c r="J32" s="1135"/>
      <c r="K32" s="296">
        <v>6096772</v>
      </c>
      <c r="L32" s="296">
        <v>59214</v>
      </c>
      <c r="M32" s="297">
        <v>44939</v>
      </c>
      <c r="N32" s="298">
        <v>31.8</v>
      </c>
    </row>
    <row r="33" spans="1:16" ht="13.5" customHeight="1">
      <c r="A33" s="250"/>
      <c r="B33" s="246"/>
      <c r="C33" s="246"/>
      <c r="D33" s="246"/>
      <c r="E33" s="246"/>
      <c r="F33" s="246"/>
      <c r="G33" s="1133" t="s">
        <v>498</v>
      </c>
      <c r="H33" s="1134"/>
      <c r="I33" s="1134"/>
      <c r="J33" s="1135"/>
      <c r="K33" s="296" t="s">
        <v>484</v>
      </c>
      <c r="L33" s="296" t="s">
        <v>484</v>
      </c>
      <c r="M33" s="297">
        <v>8</v>
      </c>
      <c r="N33" s="298" t="s">
        <v>484</v>
      </c>
    </row>
    <row r="34" spans="1:16" ht="27" customHeight="1">
      <c r="A34" s="250"/>
      <c r="B34" s="246"/>
      <c r="C34" s="246"/>
      <c r="D34" s="246"/>
      <c r="E34" s="246"/>
      <c r="F34" s="246"/>
      <c r="G34" s="1133" t="s">
        <v>499</v>
      </c>
      <c r="H34" s="1134"/>
      <c r="I34" s="1134"/>
      <c r="J34" s="1135"/>
      <c r="K34" s="296">
        <v>26667</v>
      </c>
      <c r="L34" s="296">
        <v>259</v>
      </c>
      <c r="M34" s="297">
        <v>27</v>
      </c>
      <c r="N34" s="298">
        <v>859.3</v>
      </c>
    </row>
    <row r="35" spans="1:16" ht="27" customHeight="1">
      <c r="A35" s="250"/>
      <c r="B35" s="246"/>
      <c r="C35" s="246"/>
      <c r="D35" s="246"/>
      <c r="E35" s="246"/>
      <c r="F35" s="246"/>
      <c r="G35" s="1133" t="s">
        <v>500</v>
      </c>
      <c r="H35" s="1134"/>
      <c r="I35" s="1134"/>
      <c r="J35" s="1135"/>
      <c r="K35" s="296">
        <v>1825017</v>
      </c>
      <c r="L35" s="296">
        <v>17725</v>
      </c>
      <c r="M35" s="297">
        <v>13271</v>
      </c>
      <c r="N35" s="298">
        <v>33.6</v>
      </c>
    </row>
    <row r="36" spans="1:16" ht="27" customHeight="1">
      <c r="A36" s="250"/>
      <c r="B36" s="246"/>
      <c r="C36" s="246"/>
      <c r="D36" s="246"/>
      <c r="E36" s="246"/>
      <c r="F36" s="246"/>
      <c r="G36" s="1133" t="s">
        <v>501</v>
      </c>
      <c r="H36" s="1134"/>
      <c r="I36" s="1134"/>
      <c r="J36" s="1135"/>
      <c r="K36" s="296">
        <v>345830</v>
      </c>
      <c r="L36" s="296">
        <v>3359</v>
      </c>
      <c r="M36" s="297">
        <v>1417</v>
      </c>
      <c r="N36" s="298">
        <v>137.1</v>
      </c>
    </row>
    <row r="37" spans="1:16" ht="13.5" customHeight="1">
      <c r="A37" s="250"/>
      <c r="B37" s="246"/>
      <c r="C37" s="246"/>
      <c r="D37" s="246"/>
      <c r="E37" s="246"/>
      <c r="F37" s="246"/>
      <c r="G37" s="1133" t="s">
        <v>502</v>
      </c>
      <c r="H37" s="1134"/>
      <c r="I37" s="1134"/>
      <c r="J37" s="1135"/>
      <c r="K37" s="296">
        <v>216196</v>
      </c>
      <c r="L37" s="296">
        <v>2100</v>
      </c>
      <c r="M37" s="297">
        <v>1166</v>
      </c>
      <c r="N37" s="298">
        <v>80.099999999999994</v>
      </c>
    </row>
    <row r="38" spans="1:16" ht="27" customHeight="1">
      <c r="A38" s="250"/>
      <c r="B38" s="246"/>
      <c r="C38" s="246"/>
      <c r="D38" s="246"/>
      <c r="E38" s="246"/>
      <c r="F38" s="246"/>
      <c r="G38" s="1136" t="s">
        <v>503</v>
      </c>
      <c r="H38" s="1137"/>
      <c r="I38" s="1137"/>
      <c r="J38" s="1138"/>
      <c r="K38" s="299" t="s">
        <v>484</v>
      </c>
      <c r="L38" s="299" t="s">
        <v>484</v>
      </c>
      <c r="M38" s="300">
        <v>3</v>
      </c>
      <c r="N38" s="301" t="s">
        <v>484</v>
      </c>
      <c r="O38" s="295"/>
    </row>
    <row r="39" spans="1:16">
      <c r="A39" s="250"/>
      <c r="B39" s="246"/>
      <c r="C39" s="246"/>
      <c r="D39" s="246"/>
      <c r="E39" s="246"/>
      <c r="F39" s="246"/>
      <c r="G39" s="1136" t="s">
        <v>504</v>
      </c>
      <c r="H39" s="1137"/>
      <c r="I39" s="1137"/>
      <c r="J39" s="1138"/>
      <c r="K39" s="302">
        <v>-737639</v>
      </c>
      <c r="L39" s="302">
        <v>-7164</v>
      </c>
      <c r="M39" s="303">
        <v>-4631</v>
      </c>
      <c r="N39" s="304">
        <v>54.7</v>
      </c>
      <c r="O39" s="295"/>
    </row>
    <row r="40" spans="1:16" ht="27" customHeight="1">
      <c r="A40" s="250"/>
      <c r="B40" s="246"/>
      <c r="C40" s="246"/>
      <c r="D40" s="246"/>
      <c r="E40" s="246"/>
      <c r="F40" s="246"/>
      <c r="G40" s="1133" t="s">
        <v>505</v>
      </c>
      <c r="H40" s="1134"/>
      <c r="I40" s="1134"/>
      <c r="J40" s="1135"/>
      <c r="K40" s="302">
        <v>-5102111</v>
      </c>
      <c r="L40" s="302">
        <v>-49553</v>
      </c>
      <c r="M40" s="303">
        <v>-38859</v>
      </c>
      <c r="N40" s="304">
        <v>27.5</v>
      </c>
      <c r="O40" s="295"/>
    </row>
    <row r="41" spans="1:16">
      <c r="A41" s="250"/>
      <c r="B41" s="246"/>
      <c r="C41" s="246"/>
      <c r="D41" s="246"/>
      <c r="E41" s="246"/>
      <c r="F41" s="246"/>
      <c r="G41" s="1139" t="s">
        <v>280</v>
      </c>
      <c r="H41" s="1140"/>
      <c r="I41" s="1140"/>
      <c r="J41" s="1141"/>
      <c r="K41" s="296">
        <v>2670732</v>
      </c>
      <c r="L41" s="302">
        <v>25939</v>
      </c>
      <c r="M41" s="303">
        <v>17340</v>
      </c>
      <c r="N41" s="304">
        <v>49.6</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28" t="s">
        <v>474</v>
      </c>
      <c r="J49" s="1130" t="s">
        <v>509</v>
      </c>
      <c r="K49" s="1131"/>
      <c r="L49" s="1131"/>
      <c r="M49" s="1131"/>
      <c r="N49" s="1132"/>
    </row>
    <row r="50" spans="1:14">
      <c r="A50" s="250"/>
      <c r="B50" s="246"/>
      <c r="C50" s="246"/>
      <c r="D50" s="246"/>
      <c r="E50" s="246"/>
      <c r="F50" s="246"/>
      <c r="G50" s="314"/>
      <c r="H50" s="315"/>
      <c r="I50" s="1129"/>
      <c r="J50" s="316" t="s">
        <v>510</v>
      </c>
      <c r="K50" s="317" t="s">
        <v>511</v>
      </c>
      <c r="L50" s="318" t="s">
        <v>512</v>
      </c>
      <c r="M50" s="319" t="s">
        <v>513</v>
      </c>
      <c r="N50" s="320" t="s">
        <v>514</v>
      </c>
    </row>
    <row r="51" spans="1:14">
      <c r="A51" s="250"/>
      <c r="B51" s="246"/>
      <c r="C51" s="246"/>
      <c r="D51" s="246"/>
      <c r="E51" s="246"/>
      <c r="F51" s="246"/>
      <c r="G51" s="312" t="s">
        <v>515</v>
      </c>
      <c r="H51" s="313"/>
      <c r="I51" s="321">
        <v>6787202</v>
      </c>
      <c r="J51" s="322">
        <v>64054</v>
      </c>
      <c r="K51" s="323">
        <v>31.9</v>
      </c>
      <c r="L51" s="324">
        <v>43493</v>
      </c>
      <c r="M51" s="325">
        <v>5</v>
      </c>
      <c r="N51" s="326">
        <v>26.9</v>
      </c>
    </row>
    <row r="52" spans="1:14">
      <c r="A52" s="250"/>
      <c r="B52" s="246"/>
      <c r="C52" s="246"/>
      <c r="D52" s="246"/>
      <c r="E52" s="246"/>
      <c r="F52" s="246"/>
      <c r="G52" s="327"/>
      <c r="H52" s="328" t="s">
        <v>516</v>
      </c>
      <c r="I52" s="329">
        <v>3906527</v>
      </c>
      <c r="J52" s="330">
        <v>36868</v>
      </c>
      <c r="K52" s="331">
        <v>75.099999999999994</v>
      </c>
      <c r="L52" s="332">
        <v>23254</v>
      </c>
      <c r="M52" s="333">
        <v>4</v>
      </c>
      <c r="N52" s="334">
        <v>71.099999999999994</v>
      </c>
    </row>
    <row r="53" spans="1:14">
      <c r="A53" s="250"/>
      <c r="B53" s="246"/>
      <c r="C53" s="246"/>
      <c r="D53" s="246"/>
      <c r="E53" s="246"/>
      <c r="F53" s="246"/>
      <c r="G53" s="312" t="s">
        <v>517</v>
      </c>
      <c r="H53" s="313"/>
      <c r="I53" s="321">
        <v>9378320</v>
      </c>
      <c r="J53" s="322">
        <v>88846</v>
      </c>
      <c r="K53" s="323">
        <v>38.700000000000003</v>
      </c>
      <c r="L53" s="324">
        <v>50840</v>
      </c>
      <c r="M53" s="325">
        <v>16.899999999999999</v>
      </c>
      <c r="N53" s="326">
        <v>21.8</v>
      </c>
    </row>
    <row r="54" spans="1:14">
      <c r="A54" s="250"/>
      <c r="B54" s="246"/>
      <c r="C54" s="246"/>
      <c r="D54" s="246"/>
      <c r="E54" s="246"/>
      <c r="F54" s="246"/>
      <c r="G54" s="327"/>
      <c r="H54" s="328" t="s">
        <v>516</v>
      </c>
      <c r="I54" s="329">
        <v>5622083</v>
      </c>
      <c r="J54" s="330">
        <v>53261</v>
      </c>
      <c r="K54" s="331">
        <v>44.5</v>
      </c>
      <c r="L54" s="332">
        <v>25367</v>
      </c>
      <c r="M54" s="333">
        <v>9.1</v>
      </c>
      <c r="N54" s="334">
        <v>35.4</v>
      </c>
    </row>
    <row r="55" spans="1:14">
      <c r="A55" s="250"/>
      <c r="B55" s="246"/>
      <c r="C55" s="246"/>
      <c r="D55" s="246"/>
      <c r="E55" s="246"/>
      <c r="F55" s="246"/>
      <c r="G55" s="312" t="s">
        <v>518</v>
      </c>
      <c r="H55" s="313"/>
      <c r="I55" s="321">
        <v>10725989</v>
      </c>
      <c r="J55" s="322">
        <v>102428</v>
      </c>
      <c r="K55" s="323">
        <v>15.3</v>
      </c>
      <c r="L55" s="324">
        <v>53605</v>
      </c>
      <c r="M55" s="325">
        <v>5.4</v>
      </c>
      <c r="N55" s="326">
        <v>9.9</v>
      </c>
    </row>
    <row r="56" spans="1:14">
      <c r="A56" s="250"/>
      <c r="B56" s="246"/>
      <c r="C56" s="246"/>
      <c r="D56" s="246"/>
      <c r="E56" s="246"/>
      <c r="F56" s="246"/>
      <c r="G56" s="327"/>
      <c r="H56" s="328" t="s">
        <v>516</v>
      </c>
      <c r="I56" s="329">
        <v>5209615</v>
      </c>
      <c r="J56" s="330">
        <v>49749</v>
      </c>
      <c r="K56" s="331">
        <v>-6.6</v>
      </c>
      <c r="L56" s="332">
        <v>28343</v>
      </c>
      <c r="M56" s="333">
        <v>11.7</v>
      </c>
      <c r="N56" s="334">
        <v>-18.3</v>
      </c>
    </row>
    <row r="57" spans="1:14">
      <c r="A57" s="250"/>
      <c r="B57" s="246"/>
      <c r="C57" s="246"/>
      <c r="D57" s="246"/>
      <c r="E57" s="246"/>
      <c r="F57" s="246"/>
      <c r="G57" s="312" t="s">
        <v>519</v>
      </c>
      <c r="H57" s="313"/>
      <c r="I57" s="321">
        <v>5791732</v>
      </c>
      <c r="J57" s="322">
        <v>55714</v>
      </c>
      <c r="K57" s="323">
        <v>-45.6</v>
      </c>
      <c r="L57" s="324">
        <v>58051</v>
      </c>
      <c r="M57" s="325">
        <v>8.3000000000000007</v>
      </c>
      <c r="N57" s="326">
        <v>-53.9</v>
      </c>
    </row>
    <row r="58" spans="1:14">
      <c r="A58" s="250"/>
      <c r="B58" s="246"/>
      <c r="C58" s="246"/>
      <c r="D58" s="246"/>
      <c r="E58" s="246"/>
      <c r="F58" s="246"/>
      <c r="G58" s="327"/>
      <c r="H58" s="328" t="s">
        <v>516</v>
      </c>
      <c r="I58" s="329">
        <v>3441698</v>
      </c>
      <c r="J58" s="330">
        <v>33108</v>
      </c>
      <c r="K58" s="331">
        <v>-33.4</v>
      </c>
      <c r="L58" s="332">
        <v>32143</v>
      </c>
      <c r="M58" s="333">
        <v>13.4</v>
      </c>
      <c r="N58" s="334">
        <v>-46.8</v>
      </c>
    </row>
    <row r="59" spans="1:14">
      <c r="A59" s="250"/>
      <c r="B59" s="246"/>
      <c r="C59" s="246"/>
      <c r="D59" s="246"/>
      <c r="E59" s="246"/>
      <c r="F59" s="246"/>
      <c r="G59" s="312" t="s">
        <v>520</v>
      </c>
      <c r="H59" s="313"/>
      <c r="I59" s="321">
        <v>7334935</v>
      </c>
      <c r="J59" s="322">
        <v>71239</v>
      </c>
      <c r="K59" s="323">
        <v>27.9</v>
      </c>
      <c r="L59" s="324">
        <v>65942</v>
      </c>
      <c r="M59" s="325">
        <v>13.6</v>
      </c>
      <c r="N59" s="326">
        <v>14.3</v>
      </c>
    </row>
    <row r="60" spans="1:14">
      <c r="A60" s="250"/>
      <c r="B60" s="246"/>
      <c r="C60" s="246"/>
      <c r="D60" s="246"/>
      <c r="E60" s="246"/>
      <c r="F60" s="246"/>
      <c r="G60" s="327"/>
      <c r="H60" s="328" t="s">
        <v>516</v>
      </c>
      <c r="I60" s="335">
        <v>5180408</v>
      </c>
      <c r="J60" s="330">
        <v>50314</v>
      </c>
      <c r="K60" s="331">
        <v>52</v>
      </c>
      <c r="L60" s="332">
        <v>32778</v>
      </c>
      <c r="M60" s="333">
        <v>2</v>
      </c>
      <c r="N60" s="334">
        <v>50</v>
      </c>
    </row>
    <row r="61" spans="1:14">
      <c r="A61" s="250"/>
      <c r="B61" s="246"/>
      <c r="C61" s="246"/>
      <c r="D61" s="246"/>
      <c r="E61" s="246"/>
      <c r="F61" s="246"/>
      <c r="G61" s="312" t="s">
        <v>521</v>
      </c>
      <c r="H61" s="336"/>
      <c r="I61" s="337">
        <v>8003636</v>
      </c>
      <c r="J61" s="338">
        <v>76456</v>
      </c>
      <c r="K61" s="339">
        <v>13.6</v>
      </c>
      <c r="L61" s="340">
        <v>54386</v>
      </c>
      <c r="M61" s="341">
        <v>9.8000000000000007</v>
      </c>
      <c r="N61" s="326">
        <v>3.8</v>
      </c>
    </row>
    <row r="62" spans="1:14">
      <c r="A62" s="250"/>
      <c r="B62" s="246"/>
      <c r="C62" s="246"/>
      <c r="D62" s="246"/>
      <c r="E62" s="246"/>
      <c r="F62" s="246"/>
      <c r="G62" s="327"/>
      <c r="H62" s="328" t="s">
        <v>516</v>
      </c>
      <c r="I62" s="329">
        <v>4672066</v>
      </c>
      <c r="J62" s="330">
        <v>44660</v>
      </c>
      <c r="K62" s="331">
        <v>26.3</v>
      </c>
      <c r="L62" s="332">
        <v>28377</v>
      </c>
      <c r="M62" s="333">
        <v>8</v>
      </c>
      <c r="N62" s="334">
        <v>18.3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42" t="s">
        <v>3</v>
      </c>
      <c r="D47" s="1142"/>
      <c r="E47" s="1143"/>
      <c r="F47" s="11">
        <v>6.97</v>
      </c>
      <c r="G47" s="12">
        <v>14.11</v>
      </c>
      <c r="H47" s="12">
        <v>18.05</v>
      </c>
      <c r="I47" s="12">
        <v>17.600000000000001</v>
      </c>
      <c r="J47" s="13">
        <v>18.23</v>
      </c>
    </row>
    <row r="48" spans="2:10" ht="57.75" customHeight="1">
      <c r="B48" s="14"/>
      <c r="C48" s="1144" t="s">
        <v>4</v>
      </c>
      <c r="D48" s="1144"/>
      <c r="E48" s="1145"/>
      <c r="F48" s="15">
        <v>5.21</v>
      </c>
      <c r="G48" s="16">
        <v>5.16</v>
      </c>
      <c r="H48" s="16">
        <v>4.97</v>
      </c>
      <c r="I48" s="16">
        <v>8.07</v>
      </c>
      <c r="J48" s="17">
        <v>5.16</v>
      </c>
    </row>
    <row r="49" spans="2:10" ht="57.75" customHeight="1" thickBot="1">
      <c r="B49" s="18"/>
      <c r="C49" s="1146" t="s">
        <v>5</v>
      </c>
      <c r="D49" s="1146"/>
      <c r="E49" s="1147"/>
      <c r="F49" s="19" t="s">
        <v>528</v>
      </c>
      <c r="G49" s="20">
        <v>3.78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2018-10-29T00:32:42Z</cp:lastPrinted>
  <dcterms:created xsi:type="dcterms:W3CDTF">2018-01-24T05:54:01Z</dcterms:created>
  <dcterms:modified xsi:type="dcterms:W3CDTF">2018-10-29T00:40:04Z</dcterms:modified>
  <cp:category/>
</cp:coreProperties>
</file>