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6　市外工事（新規）\"/>
    </mc:Choice>
  </mc:AlternateContent>
  <bookViews>
    <workbookView xWindow="0" yWindow="0" windowWidth="28755" windowHeight="11985"/>
  </bookViews>
  <sheets>
    <sheet name="データ入力（申請書）" sheetId="2" r:id="rId1"/>
    <sheet name="申請書印刷" sheetId="1" r:id="rId2"/>
    <sheet name="申請書（別紙）" sheetId="3" r:id="rId3"/>
    <sheet name="申請書（別紙）記入要領" sheetId="4" r:id="rId4"/>
  </sheets>
  <definedNames>
    <definedName name="_xlnm.Print_Area" localSheetId="2">'申請書（別紙）'!$A$6:$AB$28</definedName>
    <definedName name="_xlnm.Print_Area" localSheetId="3">'申請書（別紙）記入要領'!$A$2:$AK$62</definedName>
    <definedName name="_xlnm.Print_Area" localSheetId="1">申請書印刷!$A$1:$CW$47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 l="1"/>
  <c r="A7" i="4" s="1"/>
  <c r="B6" i="1"/>
  <c r="AD27" i="4"/>
  <c r="AD26" i="4"/>
  <c r="AD25" i="4"/>
  <c r="AD24" i="4"/>
  <c r="AD23" i="4"/>
  <c r="AD22" i="4"/>
  <c r="AD21" i="4"/>
  <c r="AD20" i="4"/>
  <c r="AD19" i="4"/>
  <c r="AD18" i="4"/>
  <c r="AD17" i="3"/>
  <c r="AD16" i="3"/>
  <c r="AD15" i="3"/>
  <c r="AD14" i="3"/>
  <c r="AD13" i="3"/>
  <c r="AD12" i="3"/>
  <c r="AD11" i="3"/>
  <c r="AD10" i="3"/>
  <c r="AD9" i="3"/>
  <c r="AD8" i="3"/>
  <c r="CF46" i="1"/>
  <c r="CC46" i="1"/>
  <c r="CA46" i="1"/>
  <c r="BY46" i="1"/>
  <c r="BW46" i="1"/>
  <c r="BU46" i="1"/>
  <c r="BS46" i="1"/>
  <c r="BO46" i="1"/>
  <c r="BM46" i="1"/>
  <c r="AG46" i="1"/>
  <c r="AE46" i="1"/>
  <c r="AC46" i="1"/>
  <c r="AA46" i="1"/>
  <c r="Y46" i="1"/>
  <c r="W46" i="1"/>
  <c r="U46" i="1"/>
  <c r="S46" i="1"/>
  <c r="Q46" i="1"/>
  <c r="O46" i="1"/>
  <c r="M46" i="1"/>
  <c r="K46" i="1"/>
  <c r="CR44" i="1"/>
  <c r="CP44" i="1"/>
  <c r="CN44" i="1"/>
  <c r="CL44" i="1"/>
  <c r="CJ44" i="1"/>
  <c r="BR44" i="1"/>
  <c r="BP44" i="1"/>
  <c r="BN44" i="1"/>
  <c r="BL44" i="1"/>
  <c r="BJ44" i="1"/>
  <c r="AW44" i="1"/>
  <c r="AU44" i="1"/>
  <c r="AS44" i="1"/>
  <c r="AQ44" i="1"/>
  <c r="AO44" i="1"/>
  <c r="AM44" i="1"/>
  <c r="AK44" i="1"/>
  <c r="AI44" i="1"/>
  <c r="AG44" i="1"/>
  <c r="AE44" i="1"/>
  <c r="AC44" i="1"/>
  <c r="AA44" i="1"/>
  <c r="Y44" i="1"/>
  <c r="W44" i="1"/>
  <c r="U44" i="1"/>
  <c r="S44" i="1"/>
  <c r="Q44" i="1"/>
  <c r="O44" i="1"/>
  <c r="M44" i="1"/>
  <c r="K44" i="1"/>
  <c r="CN43" i="1"/>
  <c r="CL43" i="1"/>
  <c r="CJ43" i="1"/>
  <c r="BN43" i="1"/>
  <c r="BL43" i="1"/>
  <c r="BJ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AG41" i="1"/>
  <c r="AE41" i="1"/>
  <c r="AC41" i="1"/>
  <c r="AA41" i="1"/>
  <c r="Y41" i="1"/>
  <c r="W41" i="1"/>
  <c r="U41" i="1"/>
  <c r="S41" i="1"/>
  <c r="Q41" i="1"/>
  <c r="O41" i="1"/>
  <c r="M41" i="1"/>
  <c r="K41" i="1"/>
  <c r="AG40" i="1"/>
  <c r="AE40" i="1"/>
  <c r="AC40" i="1"/>
  <c r="AA40" i="1"/>
  <c r="Y40" i="1"/>
  <c r="W40" i="1"/>
  <c r="U40" i="1"/>
  <c r="S40" i="1"/>
  <c r="Q40" i="1"/>
  <c r="O40" i="1"/>
  <c r="M40" i="1"/>
  <c r="K40" i="1"/>
  <c r="AW38" i="1"/>
  <c r="AU38" i="1"/>
  <c r="AS38" i="1"/>
  <c r="AQ38" i="1"/>
  <c r="AO38" i="1"/>
  <c r="AM38" i="1"/>
  <c r="AK38" i="1"/>
  <c r="AI38" i="1"/>
  <c r="AG38" i="1"/>
  <c r="AE38" i="1"/>
  <c r="AC38" i="1"/>
  <c r="AA38" i="1"/>
  <c r="Y38" i="1"/>
  <c r="W38" i="1"/>
  <c r="U38" i="1"/>
  <c r="S38" i="1"/>
  <c r="Q38" i="1"/>
  <c r="O38" i="1"/>
  <c r="M38" i="1"/>
  <c r="K38"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CU33" i="1"/>
  <c r="CS33" i="1"/>
  <c r="CQ33" i="1"/>
  <c r="CO33" i="1"/>
  <c r="CM33" i="1"/>
  <c r="CK33" i="1"/>
  <c r="CI33" i="1"/>
  <c r="CG33" i="1"/>
  <c r="CE33" i="1"/>
  <c r="CC33" i="1"/>
  <c r="CA33" i="1"/>
  <c r="BY33" i="1"/>
  <c r="BW33" i="1"/>
  <c r="BU33" i="1"/>
  <c r="BS33" i="1"/>
  <c r="BQ33" i="1"/>
  <c r="BO33" i="1"/>
  <c r="BM33" i="1"/>
  <c r="BK33" i="1"/>
  <c r="BI33" i="1"/>
  <c r="BG33" i="1"/>
  <c r="BE33" i="1"/>
  <c r="BC33" i="1"/>
  <c r="BA33" i="1"/>
  <c r="AY33" i="1"/>
  <c r="AW33" i="1"/>
  <c r="AU33" i="1"/>
  <c r="AS33" i="1"/>
  <c r="AQ33" i="1"/>
  <c r="AO33" i="1"/>
  <c r="AM33" i="1"/>
  <c r="AK33" i="1"/>
  <c r="AI33" i="1"/>
  <c r="AG33" i="1"/>
  <c r="AE33" i="1"/>
  <c r="AC33" i="1"/>
  <c r="AA33" i="1"/>
  <c r="Y33" i="1"/>
  <c r="W33" i="1"/>
  <c r="U33" i="1"/>
  <c r="S33" i="1"/>
  <c r="Q33" i="1"/>
  <c r="O33" i="1"/>
  <c r="M33" i="1"/>
  <c r="K33"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AA30" i="1"/>
  <c r="Y30" i="1"/>
  <c r="W30" i="1"/>
  <c r="U30" i="1"/>
  <c r="S30" i="1"/>
  <c r="Q30" i="1"/>
  <c r="O30" i="1"/>
  <c r="M30" i="1"/>
  <c r="K30"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Y27" i="1"/>
  <c r="W27" i="1"/>
  <c r="U27" i="1"/>
  <c r="S27" i="1"/>
  <c r="O27" i="1"/>
  <c r="M27" i="1"/>
  <c r="K27" i="1"/>
  <c r="AG25" i="1"/>
  <c r="AE25" i="1"/>
  <c r="AC25" i="1"/>
  <c r="AA25" i="1"/>
  <c r="Y25" i="1"/>
  <c r="W25" i="1"/>
  <c r="U25" i="1"/>
  <c r="S25" i="1"/>
  <c r="Q25" i="1"/>
  <c r="O25" i="1"/>
  <c r="M25" i="1"/>
  <c r="K25" i="1"/>
  <c r="AG24" i="1"/>
  <c r="AE24" i="1"/>
  <c r="AC24" i="1"/>
  <c r="AA24" i="1"/>
  <c r="Y24" i="1"/>
  <c r="W24" i="1"/>
  <c r="U24" i="1"/>
  <c r="S24" i="1"/>
  <c r="Q24" i="1"/>
  <c r="O24" i="1"/>
  <c r="M24" i="1"/>
  <c r="K24"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AA17" i="1"/>
  <c r="Y17" i="1"/>
  <c r="W17" i="1"/>
  <c r="U17" i="1"/>
  <c r="S17" i="1"/>
  <c r="Q17" i="1"/>
  <c r="O17" i="1"/>
  <c r="M17" i="1"/>
  <c r="K17"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AA14" i="1"/>
  <c r="Y14" i="1"/>
  <c r="W14" i="1"/>
  <c r="U14" i="1"/>
  <c r="S14" i="1"/>
  <c r="Q14" i="1"/>
  <c r="O14" i="1"/>
  <c r="M14" i="1"/>
  <c r="K14"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BO50" i="2"/>
  <c r="BM50" i="2"/>
  <c r="CC48" i="2"/>
  <c r="BM48" i="2"/>
  <c r="CC46" i="2"/>
  <c r="BM46" i="2"/>
  <c r="BX44" i="2"/>
  <c r="BW44" i="2"/>
  <c r="BV44" i="2"/>
  <c r="BU44" i="2"/>
  <c r="BT44" i="2"/>
  <c r="BS44" i="2"/>
  <c r="BR44" i="2"/>
  <c r="BQ44" i="2"/>
  <c r="BP44" i="2"/>
  <c r="BO44" i="2"/>
  <c r="BN44" i="2"/>
  <c r="BM44" i="2"/>
  <c r="BM42" i="2"/>
  <c r="BN41" i="2"/>
  <c r="BM41" i="2"/>
  <c r="BX39" i="2"/>
  <c r="BW39" i="2"/>
  <c r="BV39" i="2"/>
  <c r="BU39" i="2"/>
  <c r="BT39" i="2"/>
  <c r="BS39" i="2"/>
  <c r="BR39" i="2"/>
  <c r="BQ39" i="2"/>
  <c r="BP39" i="2"/>
  <c r="BO39" i="2"/>
  <c r="BN39" i="2"/>
  <c r="BM39" i="2"/>
  <c r="BX38" i="2"/>
  <c r="BW38" i="2"/>
  <c r="BV38" i="2"/>
  <c r="BU38" i="2"/>
  <c r="BT38" i="2"/>
  <c r="BS38" i="2"/>
  <c r="BR38" i="2"/>
  <c r="BQ38" i="2"/>
  <c r="BP38" i="2"/>
  <c r="BO38" i="2"/>
  <c r="BN38" i="2"/>
  <c r="BM38" i="2"/>
  <c r="BM36" i="2"/>
  <c r="BN35" i="2"/>
  <c r="BM35" i="2"/>
  <c r="BM33" i="2"/>
  <c r="BM31" i="2"/>
  <c r="BN30" i="2"/>
  <c r="BM30" i="2"/>
  <c r="BM28" i="2"/>
  <c r="BN27" i="2"/>
  <c r="BM27" i="2"/>
  <c r="BQ25" i="2"/>
  <c r="BM25" i="2"/>
  <c r="BX21" i="2"/>
  <c r="BW21" i="2"/>
  <c r="BV21" i="2"/>
  <c r="BU21" i="2"/>
  <c r="BT21" i="2"/>
  <c r="BS21" i="2"/>
  <c r="BR21" i="2"/>
  <c r="BQ21" i="2"/>
  <c r="BP21" i="2"/>
  <c r="BO21" i="2"/>
  <c r="BN21" i="2"/>
  <c r="BM21" i="2"/>
  <c r="BX20" i="2"/>
  <c r="BW20" i="2"/>
  <c r="BV20" i="2"/>
  <c r="BU20" i="2"/>
  <c r="BT20" i="2"/>
  <c r="BS20" i="2"/>
  <c r="BR20" i="2"/>
  <c r="BQ20" i="2"/>
  <c r="BP20" i="2"/>
  <c r="BO20" i="2"/>
  <c r="BN20" i="2"/>
  <c r="BM20" i="2"/>
  <c r="BM18" i="2"/>
  <c r="AW22" i="1" s="1"/>
  <c r="BN17" i="2"/>
  <c r="BM17" i="2" s="1"/>
  <c r="AW21" i="1" s="1"/>
  <c r="BM15" i="2"/>
  <c r="BM13" i="2"/>
  <c r="BN12" i="2"/>
  <c r="BM12" i="2"/>
  <c r="BM10" i="2"/>
  <c r="BN9" i="2"/>
  <c r="BM9" i="2"/>
  <c r="BQ7" i="2"/>
  <c r="U11" i="1" s="1"/>
  <c r="BM7" i="2"/>
  <c r="O11" i="1" s="1"/>
  <c r="BM2" i="2"/>
  <c r="CV3" i="1" s="1"/>
  <c r="W11" i="1" l="1"/>
  <c r="Y11" i="1"/>
  <c r="S11" i="1"/>
  <c r="M11" i="1"/>
  <c r="K11" i="1"/>
  <c r="O22" i="1"/>
  <c r="AA22" i="1"/>
  <c r="AY19" i="1"/>
  <c r="BG19" i="1"/>
  <c r="BO19" i="1"/>
  <c r="BW19" i="1"/>
  <c r="BU19" i="1"/>
  <c r="BA19" i="1"/>
  <c r="BI19" i="1"/>
  <c r="BQ19" i="1"/>
  <c r="BY19" i="1"/>
  <c r="BM19" i="1"/>
  <c r="BC19" i="1"/>
  <c r="BK19" i="1"/>
  <c r="BS19" i="1"/>
  <c r="CA19" i="1"/>
  <c r="BE19" i="1"/>
  <c r="BC35" i="1"/>
  <c r="BU35" i="1"/>
  <c r="BW35" i="1"/>
  <c r="CA35" i="1"/>
  <c r="BY35" i="1"/>
  <c r="BS35" i="1"/>
  <c r="AA35" i="1"/>
  <c r="K35" i="1"/>
  <c r="AI35" i="1"/>
  <c r="M35" i="1"/>
  <c r="AQ35" i="1"/>
  <c r="BG35" i="1"/>
  <c r="S35" i="1"/>
  <c r="AY35" i="1"/>
  <c r="U35" i="1"/>
  <c r="AC35" i="1"/>
  <c r="AK35" i="1"/>
  <c r="AS35" i="1"/>
  <c r="BA35" i="1"/>
  <c r="O35" i="1"/>
  <c r="W35" i="1"/>
  <c r="AE35" i="1"/>
  <c r="AM35" i="1"/>
  <c r="AU35" i="1"/>
  <c r="BI35" i="1"/>
  <c r="BQ35" i="1"/>
  <c r="BK35" i="1"/>
  <c r="BM35" i="1"/>
  <c r="BO35" i="1"/>
  <c r="Q35" i="1"/>
  <c r="Y35" i="1"/>
  <c r="AG35" i="1"/>
  <c r="AO35" i="1"/>
  <c r="AW35" i="1"/>
  <c r="BE35" i="1"/>
  <c r="Y19" i="1"/>
  <c r="AM19" i="1"/>
  <c r="AU19" i="1"/>
  <c r="AS19" i="1"/>
  <c r="AG19" i="1"/>
  <c r="AO19" i="1"/>
  <c r="AW19" i="1"/>
  <c r="AC19" i="1"/>
  <c r="AI19" i="1"/>
  <c r="AQ19" i="1"/>
  <c r="AE19" i="1"/>
  <c r="AK19" i="1"/>
  <c r="S22" i="1"/>
  <c r="AI22" i="1"/>
  <c r="K22" i="1"/>
  <c r="U22" i="1"/>
  <c r="AQ22" i="1"/>
  <c r="M22" i="1"/>
  <c r="W22" i="1"/>
  <c r="K19" i="1"/>
  <c r="S19" i="1"/>
  <c r="AA19" i="1"/>
  <c r="M19" i="1"/>
  <c r="U19" i="1"/>
  <c r="O19" i="1"/>
  <c r="W19" i="1"/>
  <c r="Q19" i="1"/>
  <c r="AC22" i="1"/>
  <c r="AK22" i="1"/>
  <c r="AS22" i="1"/>
  <c r="AE22" i="1"/>
  <c r="AM22" i="1"/>
  <c r="AU22" i="1"/>
  <c r="Q22" i="1"/>
  <c r="Y22" i="1"/>
  <c r="AG22" i="1"/>
  <c r="AO22" i="1"/>
  <c r="AH21" i="1"/>
  <c r="K21" i="1"/>
  <c r="O21" i="1"/>
  <c r="S21" i="1"/>
  <c r="W21" i="1"/>
  <c r="AA21" i="1"/>
  <c r="AE21" i="1"/>
  <c r="AI21" i="1"/>
  <c r="AM21" i="1"/>
  <c r="AQ21" i="1"/>
  <c r="AU21" i="1"/>
  <c r="N21" i="1"/>
  <c r="V21" i="1"/>
  <c r="AD21" i="1"/>
  <c r="AP21" i="1"/>
  <c r="AX21" i="1"/>
  <c r="L21" i="1"/>
  <c r="P21" i="1"/>
  <c r="T21" i="1"/>
  <c r="X21" i="1"/>
  <c r="AB21" i="1"/>
  <c r="AF21" i="1"/>
  <c r="AJ21" i="1"/>
  <c r="AN21" i="1"/>
  <c r="AR21" i="1"/>
  <c r="AV21" i="1"/>
  <c r="R21" i="1"/>
  <c r="Z21" i="1"/>
  <c r="AL21" i="1"/>
  <c r="AT21" i="1"/>
  <c r="M21" i="1"/>
  <c r="Q21" i="1"/>
  <c r="U21" i="1"/>
  <c r="Y21" i="1"/>
  <c r="AC21" i="1"/>
  <c r="AG21" i="1"/>
  <c r="AK21" i="1"/>
  <c r="AO21" i="1"/>
  <c r="AS21" i="1"/>
</calcChain>
</file>

<file path=xl/comments1.xml><?xml version="1.0" encoding="utf-8"?>
<comments xmlns="http://schemas.openxmlformats.org/spreadsheetml/2006/main">
  <authors>
    <author>user</author>
    <author>津山市</author>
  </authors>
  <commentList>
    <comment ref="E8" authorId="0" shapeId="0">
      <text>
        <r>
          <rPr>
            <b/>
            <sz val="9"/>
            <color indexed="10"/>
            <rFont val="MS P ゴシック"/>
            <family val="3"/>
            <charset val="128"/>
          </rPr>
          <t>※一般か特定のうち、いずれかを選択</t>
        </r>
      </text>
    </comment>
    <comment ref="H8" authorId="1" shapeId="0">
      <text>
        <r>
          <rPr>
            <b/>
            <sz val="9"/>
            <color indexed="10"/>
            <rFont val="ＭＳ ゴシック"/>
            <family val="3"/>
            <charset val="128"/>
          </rPr>
          <t>※登録を希望する工事業種を以下から選択して記入
　（Excelで入力の場合はリストから選択）
土木一式
土木一式　（プレストレストコンクリート構造物）
建築一式
大工
左官
とび・土工・コンクリート
とび・土工・コンクリート（法面処理）
石
屋根
電気
管
タイル・れんが・ブロック
鋼構造物
鋼構造物（鋼橋上部）
鉄筋
舗装
しゅんせつ
板金
ガラス
塗装
防水
内装仕上
機械器具設置
熱絶縁
電気通信
造園
さく井
建具
水道施設
消防施設
清掃施設
解体</t>
        </r>
      </text>
    </comment>
    <comment ref="U8" authorId="1" shapeId="0">
      <text>
        <r>
          <rPr>
            <b/>
            <sz val="9"/>
            <color indexed="10"/>
            <rFont val="ＭＳ ゴシック"/>
            <family val="3"/>
            <charset val="128"/>
          </rPr>
          <t>※経営規模等評価結果通知書から希望する工事業種の２年（又は３年）の平均完成工事高を転記</t>
        </r>
      </text>
    </comment>
  </commentList>
</comments>
</file>

<file path=xl/sharedStrings.xml><?xml version="1.0" encoding="utf-8"?>
<sst xmlns="http://schemas.openxmlformats.org/spreadsheetml/2006/main" count="211" uniqueCount="105">
  <si>
    <t>建設業許可番号</t>
    <rPh sb="0" eb="3">
      <t>ケンセツギョウ</t>
    </rPh>
    <rPh sb="3" eb="5">
      <t>キョカ</t>
    </rPh>
    <rPh sb="5" eb="7">
      <t>バンゴウ</t>
    </rPh>
    <phoneticPr fontId="20"/>
  </si>
  <si>
    <t>令和</t>
    <rPh sb="0" eb="2">
      <t>レイワ</t>
    </rPh>
    <phoneticPr fontId="20"/>
  </si>
  <si>
    <t>・</t>
  </si>
  <si>
    <t>(1)</t>
  </si>
  <si>
    <t>(17)</t>
  </si>
  <si>
    <t>人</t>
    <rPh sb="0" eb="1">
      <t>ニン</t>
    </rPh>
    <phoneticPr fontId="20"/>
  </si>
  <si>
    <t>（うち建設業従事者数</t>
    <rPh sb="3" eb="6">
      <t>ケンセツギョウ</t>
    </rPh>
    <rPh sb="6" eb="8">
      <t>ジュウジ</t>
    </rPh>
    <rPh sb="8" eb="9">
      <t>シャ</t>
    </rPh>
    <rPh sb="9" eb="10">
      <t>カズ</t>
    </rPh>
    <phoneticPr fontId="20"/>
  </si>
  <si>
    <t>委任先代表者氏名</t>
    <rPh sb="0" eb="2">
      <t>イニン</t>
    </rPh>
    <rPh sb="2" eb="3">
      <t>サキ</t>
    </rPh>
    <rPh sb="3" eb="6">
      <t>ダイヒョウシャ</t>
    </rPh>
    <rPh sb="6" eb="8">
      <t>シメイ</t>
    </rPh>
    <phoneticPr fontId="20"/>
  </si>
  <si>
    <t>年</t>
    <rPh sb="0" eb="1">
      <t>ネン</t>
    </rPh>
    <phoneticPr fontId="20"/>
  </si>
  <si>
    <t>(4)</t>
  </si>
  <si>
    <t>タイル・れんが・ブロック</t>
  </si>
  <si>
    <t>日</t>
    <rPh sb="0" eb="1">
      <t>ニチ</t>
    </rPh>
    <phoneticPr fontId="20"/>
  </si>
  <si>
    <t>年度　入札参加資格申請</t>
    <rPh sb="0" eb="2">
      <t>ネンド</t>
    </rPh>
    <rPh sb="3" eb="5">
      <t>ニュウサツ</t>
    </rPh>
    <rPh sb="5" eb="7">
      <t>サンカ</t>
    </rPh>
    <rPh sb="7" eb="9">
      <t>シカク</t>
    </rPh>
    <rPh sb="9" eb="11">
      <t>シンセイ</t>
    </rPh>
    <phoneticPr fontId="20"/>
  </si>
  <si>
    <t>(6)</t>
  </si>
  <si>
    <t>月</t>
    <rPh sb="0" eb="1">
      <t>ツキ</t>
    </rPh>
    <phoneticPr fontId="20"/>
  </si>
  <si>
    <t>(16)</t>
  </si>
  <si>
    <t>申請日</t>
    <rPh sb="0" eb="2">
      <t>シンセイ</t>
    </rPh>
    <rPh sb="2" eb="3">
      <t>ビ</t>
    </rPh>
    <phoneticPr fontId="20"/>
  </si>
  <si>
    <t>(11)</t>
  </si>
  <si>
    <t>担当者氏名</t>
    <rPh sb="0" eb="3">
      <t>タントウシャ</t>
    </rPh>
    <rPh sb="3" eb="5">
      <t>シメイ</t>
    </rPh>
    <phoneticPr fontId="20"/>
  </si>
  <si>
    <t>本社（本店）郵便番号</t>
    <rPh sb="0" eb="2">
      <t>ホンシャ</t>
    </rPh>
    <rPh sb="3" eb="5">
      <t>ホンテン</t>
    </rPh>
    <rPh sb="6" eb="10">
      <t>ユウビンバンゴウ</t>
    </rPh>
    <phoneticPr fontId="20"/>
  </si>
  <si>
    <t>年）</t>
    <rPh sb="0" eb="1">
      <t>ネン</t>
    </rPh>
    <phoneticPr fontId="20"/>
  </si>
  <si>
    <t>－</t>
  </si>
  <si>
    <t>入札参加資格申請書（建設工事）</t>
    <rPh sb="0" eb="2">
      <t>ニュウサツ</t>
    </rPh>
    <rPh sb="2" eb="4">
      <t>サンカ</t>
    </rPh>
    <rPh sb="4" eb="6">
      <t>シカク</t>
    </rPh>
    <rPh sb="6" eb="8">
      <t>シンセイ</t>
    </rPh>
    <rPh sb="8" eb="9">
      <t>ショ</t>
    </rPh>
    <rPh sb="10" eb="12">
      <t>ケンセツ</t>
    </rPh>
    <rPh sb="12" eb="14">
      <t>コウジ</t>
    </rPh>
    <phoneticPr fontId="20"/>
  </si>
  <si>
    <t>(2)</t>
  </si>
  <si>
    <t>申請書記入要領へ移動する</t>
    <rPh sb="0" eb="3">
      <t>シンセイショ</t>
    </rPh>
    <rPh sb="3" eb="5">
      <t>キニュウ</t>
    </rPh>
    <rPh sb="5" eb="7">
      <t>ヨウリョウ</t>
    </rPh>
    <rPh sb="8" eb="10">
      <t>イドウ</t>
    </rPh>
    <phoneticPr fontId="26"/>
  </si>
  <si>
    <t>ﾌﾘｶﾞﾅ</t>
  </si>
  <si>
    <t>希望する　工事業種</t>
    <rPh sb="0" eb="2">
      <t>キボウ</t>
    </rPh>
    <rPh sb="5" eb="7">
      <t>コウジ</t>
    </rPh>
    <rPh sb="7" eb="9">
      <t>ギョウシュ</t>
    </rPh>
    <phoneticPr fontId="26"/>
  </si>
  <si>
    <t>本社（本店）FAX番号</t>
    <rPh sb="0" eb="2">
      <t>ホンシャ</t>
    </rPh>
    <rPh sb="3" eb="5">
      <t>ホンテン</t>
    </rPh>
    <rPh sb="9" eb="11">
      <t>バンゴウ</t>
    </rPh>
    <phoneticPr fontId="20"/>
  </si>
  <si>
    <t>しゅんせつ</t>
  </si>
  <si>
    <t>本社（本店）住所</t>
    <rPh sb="0" eb="2">
      <t>ホンシャ</t>
    </rPh>
    <rPh sb="3" eb="5">
      <t>ホンテン</t>
    </rPh>
    <rPh sb="6" eb="8">
      <t>ジュウショ</t>
    </rPh>
    <phoneticPr fontId="20"/>
  </si>
  <si>
    <t>(9)</t>
  </si>
  <si>
    <t>委任先郵便番号</t>
    <rPh sb="0" eb="2">
      <t>イニン</t>
    </rPh>
    <rPh sb="2" eb="3">
      <t>サキ</t>
    </rPh>
    <rPh sb="3" eb="7">
      <t>ユウビンバンゴウ</t>
    </rPh>
    <phoneticPr fontId="20"/>
  </si>
  <si>
    <t>(3)</t>
  </si>
  <si>
    <t>委任先代表者役職</t>
    <rPh sb="0" eb="2">
      <t>イニン</t>
    </rPh>
    <rPh sb="2" eb="3">
      <t>サキ</t>
    </rPh>
    <rPh sb="3" eb="6">
      <t>ダイヒョウシャ</t>
    </rPh>
    <rPh sb="6" eb="8">
      <t>ヤクショク</t>
    </rPh>
    <phoneticPr fontId="20"/>
  </si>
  <si>
    <t>商号又は名称</t>
    <rPh sb="0" eb="2">
      <t>ショウゴウ</t>
    </rPh>
    <rPh sb="2" eb="3">
      <t>マタ</t>
    </rPh>
    <rPh sb="4" eb="6">
      <t>メイショウ</t>
    </rPh>
    <phoneticPr fontId="20"/>
  </si>
  <si>
    <t>総従業員数</t>
    <rPh sb="0" eb="1">
      <t>ソウ</t>
    </rPh>
    <rPh sb="1" eb="4">
      <t>ジュウギョウイン</t>
    </rPh>
    <rPh sb="4" eb="5">
      <t>スウ</t>
    </rPh>
    <phoneticPr fontId="20"/>
  </si>
  <si>
    <t>(18)</t>
  </si>
  <si>
    <t>代表者役職</t>
    <rPh sb="0" eb="3">
      <t>ダイヒョウシャ</t>
    </rPh>
    <rPh sb="3" eb="5">
      <t>ヤクショク</t>
    </rPh>
    <phoneticPr fontId="20"/>
  </si>
  <si>
    <t>(5)</t>
  </si>
  <si>
    <t>(10)</t>
  </si>
  <si>
    <t>担当者電話番号</t>
    <rPh sb="0" eb="3">
      <t>タントウシャ</t>
    </rPh>
    <rPh sb="3" eb="5">
      <t>デンワ</t>
    </rPh>
    <rPh sb="5" eb="7">
      <t>バンゴウ</t>
    </rPh>
    <phoneticPr fontId="20"/>
  </si>
  <si>
    <t>代表者氏名</t>
    <rPh sb="0" eb="3">
      <t>ダイヒョウシャ</t>
    </rPh>
    <rPh sb="3" eb="5">
      <t>シメイ</t>
    </rPh>
    <phoneticPr fontId="20"/>
  </si>
  <si>
    <t>の部分を記入してください。</t>
    <rPh sb="1" eb="3">
      <t>ブブン</t>
    </rPh>
    <rPh sb="4" eb="6">
      <t>キニュウ</t>
    </rPh>
    <phoneticPr fontId="26"/>
  </si>
  <si>
    <t>津山市長　殿</t>
    <rPh sb="0" eb="4">
      <t>ツヤマシチョウ</t>
    </rPh>
    <rPh sb="5" eb="6">
      <t>トノ</t>
    </rPh>
    <phoneticPr fontId="20"/>
  </si>
  <si>
    <t>屋根</t>
    <rPh sb="0" eb="2">
      <t>ヤネ</t>
    </rPh>
    <phoneticPr fontId="26"/>
  </si>
  <si>
    <t>本社（本店）電話番号</t>
    <rPh sb="0" eb="2">
      <t>ホンシャ</t>
    </rPh>
    <rPh sb="3" eb="5">
      <t>ホンテン</t>
    </rPh>
    <rPh sb="6" eb="8">
      <t>デンワ</t>
    </rPh>
    <rPh sb="8" eb="10">
      <t>バンゴウ</t>
    </rPh>
    <phoneticPr fontId="20"/>
  </si>
  <si>
    <t>(7)</t>
  </si>
  <si>
    <t>委任先の有無</t>
    <rPh sb="0" eb="2">
      <t>イニン</t>
    </rPh>
    <rPh sb="2" eb="3">
      <t>サキ</t>
    </rPh>
    <rPh sb="4" eb="6">
      <t>ウム</t>
    </rPh>
    <phoneticPr fontId="20"/>
  </si>
  <si>
    <t>(15)</t>
  </si>
  <si>
    <t>機械器具設置</t>
    <rPh sb="0" eb="2">
      <t>キカイ</t>
    </rPh>
    <rPh sb="2" eb="4">
      <t>キグ</t>
    </rPh>
    <rPh sb="4" eb="6">
      <t>セッチ</t>
    </rPh>
    <phoneticPr fontId="26"/>
  </si>
  <si>
    <t>(8)</t>
  </si>
  <si>
    <t>なお、この申請書及び添付書類の内容については、事実と相違ないことを誓約します。</t>
    <rPh sb="5" eb="7">
      <t>シンセイ</t>
    </rPh>
    <rPh sb="7" eb="8">
      <t>ショ</t>
    </rPh>
    <rPh sb="8" eb="9">
      <t>オヨ</t>
    </rPh>
    <rPh sb="10" eb="12">
      <t>テンプ</t>
    </rPh>
    <rPh sb="12" eb="14">
      <t>ショルイ</t>
    </rPh>
    <rPh sb="15" eb="17">
      <t>ナイヨウ</t>
    </rPh>
    <rPh sb="23" eb="25">
      <t>ジジツ</t>
    </rPh>
    <rPh sb="26" eb="28">
      <t>ソウイ</t>
    </rPh>
    <rPh sb="33" eb="35">
      <t>セイヤク</t>
    </rPh>
    <phoneticPr fontId="20"/>
  </si>
  <si>
    <t>委任先住所</t>
    <rPh sb="0" eb="2">
      <t>イニン</t>
    </rPh>
    <rPh sb="2" eb="3">
      <t>サキ</t>
    </rPh>
    <rPh sb="3" eb="5">
      <t>ジュウショ</t>
    </rPh>
    <phoneticPr fontId="20"/>
  </si>
  <si>
    <t>(13)</t>
  </si>
  <si>
    <t>委任先名</t>
    <rPh sb="0" eb="2">
      <t>イニン</t>
    </rPh>
    <rPh sb="2" eb="3">
      <t>サキ</t>
    </rPh>
    <rPh sb="3" eb="4">
      <t>メイ</t>
    </rPh>
    <phoneticPr fontId="20"/>
  </si>
  <si>
    <t>(12)</t>
  </si>
  <si>
    <t>委任先FAX番号</t>
    <rPh sb="0" eb="2">
      <t>イニン</t>
    </rPh>
    <rPh sb="2" eb="3">
      <t>サキ</t>
    </rPh>
    <rPh sb="6" eb="8">
      <t>バンゴウ</t>
    </rPh>
    <phoneticPr fontId="20"/>
  </si>
  <si>
    <t>委任先電話番号</t>
    <rPh sb="0" eb="2">
      <t>イニン</t>
    </rPh>
    <rPh sb="2" eb="3">
      <t>サキ</t>
    </rPh>
    <rPh sb="3" eb="5">
      <t>デンワ</t>
    </rPh>
    <rPh sb="5" eb="7">
      <t>バンゴウ</t>
    </rPh>
    <phoneticPr fontId="20"/>
  </si>
  <si>
    <t>土木一式</t>
    <rPh sb="0" eb="2">
      <t>ドボク</t>
    </rPh>
    <rPh sb="2" eb="4">
      <t>イッシキ</t>
    </rPh>
    <phoneticPr fontId="26"/>
  </si>
  <si>
    <t>(14)</t>
  </si>
  <si>
    <t>営業年数</t>
    <rPh sb="0" eb="2">
      <t>エイギョウ</t>
    </rPh>
    <rPh sb="2" eb="4">
      <t>ネンスウ</t>
    </rPh>
    <phoneticPr fontId="20"/>
  </si>
  <si>
    <t>（うち建設業従事年数</t>
    <rPh sb="3" eb="6">
      <t>ケンセツギョウ</t>
    </rPh>
    <rPh sb="6" eb="8">
      <t>ジュウジ</t>
    </rPh>
    <rPh sb="8" eb="10">
      <t>ネンスウ</t>
    </rPh>
    <phoneticPr fontId="20"/>
  </si>
  <si>
    <t>人）</t>
    <rPh sb="0" eb="1">
      <t>ニン</t>
    </rPh>
    <phoneticPr fontId="20"/>
  </si>
  <si>
    <t>許可年月日</t>
    <rPh sb="0" eb="2">
      <t>キョカ</t>
    </rPh>
    <rPh sb="2" eb="5">
      <t>ネンガッピ</t>
    </rPh>
    <phoneticPr fontId="20"/>
  </si>
  <si>
    <t>㊞</t>
  </si>
  <si>
    <t>許可種別</t>
    <rPh sb="0" eb="2">
      <t>キョカ</t>
    </rPh>
    <rPh sb="2" eb="4">
      <t>シュベツ</t>
    </rPh>
    <phoneticPr fontId="26"/>
  </si>
  <si>
    <t>工事業種名</t>
    <rPh sb="0" eb="2">
      <t>コウジ</t>
    </rPh>
    <rPh sb="2" eb="4">
      <t>ギョウシュ</t>
    </rPh>
    <rPh sb="4" eb="5">
      <t>ナ</t>
    </rPh>
    <phoneticPr fontId="26"/>
  </si>
  <si>
    <t>直前１期の完成工事高(千円)</t>
    <rPh sb="0" eb="2">
      <t>チョクゼン</t>
    </rPh>
    <rPh sb="3" eb="4">
      <t>キ</t>
    </rPh>
    <rPh sb="5" eb="7">
      <t>カンセイ</t>
    </rPh>
    <rPh sb="9" eb="10">
      <t>タカ</t>
    </rPh>
    <rPh sb="11" eb="13">
      <t>センエン</t>
    </rPh>
    <phoneticPr fontId="26"/>
  </si>
  <si>
    <t>平均完成工事高(千円)</t>
    <rPh sb="0" eb="2">
      <t>ヘイキン</t>
    </rPh>
    <rPh sb="2" eb="4">
      <t>カンセイ</t>
    </rPh>
    <rPh sb="6" eb="7">
      <t>タカ</t>
    </rPh>
    <rPh sb="8" eb="10">
      <t>センエン</t>
    </rPh>
    <phoneticPr fontId="26"/>
  </si>
  <si>
    <t>一般・特定</t>
    <rPh sb="0" eb="2">
      <t>イッパン</t>
    </rPh>
    <rPh sb="3" eb="5">
      <t>トクテイ</t>
    </rPh>
    <phoneticPr fontId="26"/>
  </si>
  <si>
    <t>土木一式（プレストレストコンクリート構造物）</t>
    <rPh sb="18" eb="21">
      <t>コウゾウブツ</t>
    </rPh>
    <phoneticPr fontId="26"/>
  </si>
  <si>
    <t>建築一式</t>
  </si>
  <si>
    <t>大工</t>
  </si>
  <si>
    <t>左官</t>
  </si>
  <si>
    <t>とび・土工・コンクリート</t>
  </si>
  <si>
    <t>とび・土工・コンクリート（法面処理）</t>
    <rPh sb="15" eb="17">
      <t>ショリ</t>
    </rPh>
    <phoneticPr fontId="26"/>
  </si>
  <si>
    <t>石</t>
  </si>
  <si>
    <t>電気</t>
    <rPh sb="0" eb="2">
      <t>デンキ</t>
    </rPh>
    <phoneticPr fontId="26"/>
  </si>
  <si>
    <t>管</t>
    <rPh sb="0" eb="1">
      <t>カン</t>
    </rPh>
    <phoneticPr fontId="26"/>
  </si>
  <si>
    <t>鋼構造物</t>
  </si>
  <si>
    <t>鋼構造物（鋼橋上部）</t>
  </si>
  <si>
    <t>鉄筋</t>
    <rPh sb="0" eb="2">
      <t>テッキン</t>
    </rPh>
    <phoneticPr fontId="26"/>
  </si>
  <si>
    <t>舗装</t>
    <rPh sb="0" eb="2">
      <t>ホソウ</t>
    </rPh>
    <phoneticPr fontId="26"/>
  </si>
  <si>
    <t>板金</t>
    <rPh sb="0" eb="2">
      <t>バンキン</t>
    </rPh>
    <phoneticPr fontId="26"/>
  </si>
  <si>
    <t>ガラス</t>
  </si>
  <si>
    <t>塗装</t>
    <rPh sb="0" eb="2">
      <t>トソウ</t>
    </rPh>
    <phoneticPr fontId="26"/>
  </si>
  <si>
    <t>防水</t>
    <rPh sb="0" eb="2">
      <t>ボウスイ</t>
    </rPh>
    <phoneticPr fontId="26"/>
  </si>
  <si>
    <t>内装仕上</t>
    <rPh sb="0" eb="2">
      <t>ナイソウ</t>
    </rPh>
    <rPh sb="2" eb="4">
      <t>シア</t>
    </rPh>
    <phoneticPr fontId="26"/>
  </si>
  <si>
    <t>熱絶縁</t>
    <rPh sb="0" eb="1">
      <t>ネツ</t>
    </rPh>
    <rPh sb="1" eb="3">
      <t>ゼツエン</t>
    </rPh>
    <phoneticPr fontId="26"/>
  </si>
  <si>
    <t>電気通信</t>
    <rPh sb="0" eb="2">
      <t>デンキ</t>
    </rPh>
    <rPh sb="2" eb="4">
      <t>ツウシン</t>
    </rPh>
    <phoneticPr fontId="26"/>
  </si>
  <si>
    <t>造園</t>
    <rPh sb="0" eb="2">
      <t>ゾウエン</t>
    </rPh>
    <phoneticPr fontId="26"/>
  </si>
  <si>
    <t>さく井</t>
    <rPh sb="2" eb="3">
      <t>イ</t>
    </rPh>
    <phoneticPr fontId="26"/>
  </si>
  <si>
    <t>建具</t>
    <rPh sb="0" eb="2">
      <t>タテグ</t>
    </rPh>
    <phoneticPr fontId="26"/>
  </si>
  <si>
    <t>水道施設</t>
    <rPh sb="0" eb="4">
      <t>スイドウシセツ</t>
    </rPh>
    <phoneticPr fontId="26"/>
  </si>
  <si>
    <t>消防施設</t>
    <rPh sb="0" eb="2">
      <t>ショウボウ</t>
    </rPh>
    <rPh sb="2" eb="4">
      <t>シセツ</t>
    </rPh>
    <phoneticPr fontId="26"/>
  </si>
  <si>
    <t>清掃施設</t>
    <rPh sb="0" eb="2">
      <t>セイソウ</t>
    </rPh>
    <rPh sb="2" eb="4">
      <t>シセツ</t>
    </rPh>
    <phoneticPr fontId="26"/>
  </si>
  <si>
    <t>解体</t>
    <rPh sb="0" eb="2">
      <t>カイタイ</t>
    </rPh>
    <phoneticPr fontId="26"/>
  </si>
  <si>
    <t>申請書記入要領</t>
    <rPh sb="0" eb="3">
      <t>シンセイショ</t>
    </rPh>
    <rPh sb="3" eb="5">
      <t>キニュウ</t>
    </rPh>
    <rPh sb="5" eb="7">
      <t>ヨウリョウ</t>
    </rPh>
    <phoneticPr fontId="26"/>
  </si>
  <si>
    <t>※これは入力専用シートです。　　印刷は、　　　　　　　から行ってください。</t>
    <rPh sb="4" eb="6">
      <t>ニュウリョク</t>
    </rPh>
    <rPh sb="6" eb="8">
      <t>センヨウ</t>
    </rPh>
    <rPh sb="16" eb="18">
      <t>インサツ</t>
    </rPh>
    <rPh sb="29" eb="30">
      <t>オコナ</t>
    </rPh>
    <phoneticPr fontId="20"/>
  </si>
  <si>
    <t>平成</t>
  </si>
  <si>
    <t>一般・特定</t>
  </si>
  <si>
    <r>
      <t>※</t>
    </r>
    <r>
      <rPr>
        <sz val="10"/>
        <rFont val="ＭＳ ゴシック"/>
        <family val="3"/>
        <charset val="128"/>
      </rPr>
      <t>｢希望する工事業種｣の欄には、</t>
    </r>
    <r>
      <rPr>
        <u/>
        <sz val="10"/>
        <rFont val="ＭＳ ゴシック"/>
        <family val="3"/>
        <charset val="128"/>
      </rPr>
      <t>許可を受けた工事業種</t>
    </r>
    <r>
      <rPr>
        <sz val="10"/>
        <rFont val="ＭＳ ゴシック"/>
        <family val="3"/>
        <charset val="128"/>
      </rPr>
      <t>（営業所等に委任する場合は当該営業所等の許可業種）</t>
    </r>
    <r>
      <rPr>
        <u/>
        <sz val="10"/>
        <rFont val="ＭＳ ゴシック"/>
        <family val="3"/>
        <charset val="128"/>
      </rPr>
      <t>で、</t>
    </r>
    <rPh sb="2" eb="4">
      <t>キボウ</t>
    </rPh>
    <rPh sb="6" eb="8">
      <t>コウジ</t>
    </rPh>
    <rPh sb="8" eb="10">
      <t>ギョウシュ</t>
    </rPh>
    <rPh sb="12" eb="13">
      <t>ラン</t>
    </rPh>
    <rPh sb="16" eb="18">
      <t>キョカ</t>
    </rPh>
    <rPh sb="19" eb="20">
      <t>ウ</t>
    </rPh>
    <rPh sb="22" eb="24">
      <t>コウジ</t>
    </rPh>
    <rPh sb="24" eb="26">
      <t>ギョウシュ</t>
    </rPh>
    <rPh sb="27" eb="30">
      <t>エイギョウショ</t>
    </rPh>
    <rPh sb="30" eb="31">
      <t>トウ</t>
    </rPh>
    <rPh sb="32" eb="34">
      <t>イニン</t>
    </rPh>
    <rPh sb="36" eb="38">
      <t>バアイ</t>
    </rPh>
    <rPh sb="39" eb="41">
      <t>トウガイ</t>
    </rPh>
    <rPh sb="41" eb="43">
      <t>エイギョウ</t>
    </rPh>
    <rPh sb="43" eb="44">
      <t>ショ</t>
    </rPh>
    <rPh sb="44" eb="45">
      <t>トウ</t>
    </rPh>
    <rPh sb="46" eb="48">
      <t>キョカ</t>
    </rPh>
    <rPh sb="48" eb="50">
      <t>ギョウシュ</t>
    </rPh>
    <phoneticPr fontId="26"/>
  </si>
  <si>
    <r>
      <t>※</t>
    </r>
    <r>
      <rPr>
        <u/>
        <sz val="10"/>
        <color rgb="FFFF0000"/>
        <rFont val="ＭＳ ゴシック"/>
        <family val="3"/>
        <charset val="128"/>
      </rPr>
      <t>平均完成工事高が５００万円未満の業種については登録できない</t>
    </r>
    <r>
      <rPr>
        <u/>
        <sz val="10"/>
        <rFont val="ＭＳ ゴシック"/>
        <family val="3"/>
        <charset val="128"/>
      </rPr>
      <t>ため、記入しない</t>
    </r>
    <r>
      <rPr>
        <sz val="10"/>
        <rFont val="ＭＳ ゴシック"/>
        <family val="3"/>
        <charset val="128"/>
      </rPr>
      <t>こと</t>
    </r>
    <r>
      <rPr>
        <sz val="10"/>
        <rFont val="ＭＳ ゴシック"/>
        <family val="3"/>
      </rPr>
      <t>。</t>
    </r>
    <rPh sb="1" eb="3">
      <t>ヘイキン</t>
    </rPh>
    <rPh sb="3" eb="5">
      <t>カンセイ</t>
    </rPh>
    <rPh sb="5" eb="7">
      <t>コウジ</t>
    </rPh>
    <rPh sb="7" eb="8">
      <t>ダカ</t>
    </rPh>
    <rPh sb="12" eb="14">
      <t>マンエン</t>
    </rPh>
    <rPh sb="14" eb="16">
      <t>ミマン</t>
    </rPh>
    <rPh sb="17" eb="19">
      <t>ギョウシュ</t>
    </rPh>
    <rPh sb="24" eb="26">
      <t>トウロク</t>
    </rPh>
    <rPh sb="33" eb="35">
      <t>キニュウ</t>
    </rPh>
    <phoneticPr fontId="26"/>
  </si>
  <si>
    <r>
      <t>　</t>
    </r>
    <r>
      <rPr>
        <sz val="10"/>
        <rFont val="ＭＳ ゴシック"/>
        <family val="3"/>
        <charset val="128"/>
      </rPr>
      <t>経営事項審査を受けたもののうち、</t>
    </r>
    <r>
      <rPr>
        <u/>
        <sz val="10"/>
        <color rgb="FFFF0000"/>
        <rFont val="ＭＳ ゴシック"/>
        <family val="3"/>
        <charset val="128"/>
      </rPr>
      <t>入札(見積)に参加を希望する業種のみ記入</t>
    </r>
    <r>
      <rPr>
        <sz val="10"/>
        <rFont val="ＭＳ ゴシック"/>
        <family val="3"/>
        <charset val="128"/>
      </rPr>
      <t>してください。</t>
    </r>
    <rPh sb="31" eb="33">
      <t>ギョウシュ</t>
    </rPh>
    <phoneticPr fontId="26"/>
  </si>
  <si>
    <t>委任先あり</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</si>
</sst>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明朝"/>
      <family val="1"/>
    </font>
    <font>
      <sz val="12"/>
      <name val="ＭＳ 明朝"/>
      <family val="1"/>
    </font>
    <font>
      <sz val="11"/>
      <color indexed="10"/>
      <name val="ＭＳ 明朝"/>
      <family val="1"/>
    </font>
    <font>
      <sz val="10"/>
      <name val="ＭＳ 明朝"/>
      <family val="1"/>
    </font>
    <font>
      <sz val="14"/>
      <name val="ＭＳ 明朝"/>
      <family val="1"/>
    </font>
    <font>
      <sz val="6"/>
      <name val="ＭＳ 明朝"/>
      <family val="1"/>
    </font>
    <font>
      <sz val="6"/>
      <name val="ＭＳ Ｐゴシック"/>
      <family val="3"/>
    </font>
    <font>
      <sz val="10"/>
      <name val="ＭＳ Ｐゴシック"/>
      <family val="3"/>
    </font>
    <font>
      <sz val="12"/>
      <name val="ＭＳ ゴシック"/>
      <family val="3"/>
    </font>
    <font>
      <sz val="11"/>
      <name val="ＭＳ ゴシック"/>
      <family val="3"/>
    </font>
    <font>
      <sz val="14"/>
      <name val="ＭＳ ゴシック"/>
      <family val="3"/>
    </font>
    <font>
      <u/>
      <sz val="11"/>
      <color indexed="12"/>
      <name val="ＭＳ Ｐゴシック"/>
      <family val="3"/>
    </font>
    <font>
      <u/>
      <sz val="11"/>
      <color indexed="17"/>
      <name val="ＭＳ Ｐゴシック"/>
      <family val="3"/>
    </font>
    <font>
      <sz val="10"/>
      <name val="ＭＳ ゴシック"/>
      <family val="3"/>
    </font>
    <font>
      <sz val="10"/>
      <color indexed="10"/>
      <name val="ＭＳ ゴシック"/>
      <family val="3"/>
    </font>
    <font>
      <b/>
      <sz val="16"/>
      <color indexed="60"/>
      <name val="HG創英角ｺﾞｼｯｸUB"/>
      <family val="3"/>
    </font>
    <font>
      <sz val="10"/>
      <name val="ＭＳ ゴシック"/>
      <family val="3"/>
      <charset val="128"/>
    </font>
    <font>
      <u/>
      <sz val="10"/>
      <name val="ＭＳ ゴシック"/>
      <family val="3"/>
      <charset val="128"/>
    </font>
    <font>
      <b/>
      <sz val="9"/>
      <color indexed="10"/>
      <name val="ＭＳ ゴシック"/>
      <family val="3"/>
      <charset val="128"/>
    </font>
    <font>
      <b/>
      <sz val="9"/>
      <color indexed="10"/>
      <name val="MS P ゴシック"/>
      <family val="3"/>
      <charset val="128"/>
    </font>
    <font>
      <u/>
      <sz val="10"/>
      <color rgb="FFFF000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A0"/>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style="thin">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140">
    <xf numFmtId="0" fontId="0" fillId="0" borderId="0" xfId="0">
      <alignment vertical="center"/>
    </xf>
    <xf numFmtId="49" fontId="21" fillId="0" borderId="0" xfId="0" applyNumberFormat="1" applyFont="1">
      <alignment vertical="center"/>
    </xf>
    <xf numFmtId="0" fontId="21" fillId="0" borderId="0" xfId="0" applyFont="1">
      <alignment vertical="center"/>
    </xf>
    <xf numFmtId="0" fontId="21" fillId="0" borderId="0" xfId="0" applyFont="1" applyFill="1" applyProtection="1">
      <alignment vertical="center"/>
    </xf>
    <xf numFmtId="0" fontId="21" fillId="0" borderId="0" xfId="0" applyFont="1" applyBorder="1">
      <alignment vertical="center"/>
    </xf>
    <xf numFmtId="49" fontId="21" fillId="0" borderId="0" xfId="0" applyNumberFormat="1" applyFont="1" applyFill="1" applyProtection="1">
      <alignment vertical="center"/>
    </xf>
    <xf numFmtId="49" fontId="21" fillId="0" borderId="0" xfId="0" applyNumberFormat="1" applyFont="1" applyBorder="1">
      <alignment vertical="center"/>
    </xf>
    <xf numFmtId="0" fontId="22" fillId="0" borderId="0" xfId="0" applyFont="1" applyFill="1" applyProtection="1">
      <alignment vertical="center"/>
    </xf>
    <xf numFmtId="0" fontId="21" fillId="0" borderId="0" xfId="0" applyFont="1" applyFill="1" applyAlignment="1" applyProtection="1">
      <alignment horizontal="center" vertical="center"/>
    </xf>
    <xf numFmtId="0" fontId="21" fillId="0" borderId="11" xfId="0" applyFont="1" applyBorder="1" applyAlignment="1">
      <alignment horizontal="center" vertical="center"/>
    </xf>
    <xf numFmtId="0" fontId="21" fillId="0" borderId="11" xfId="0" applyFont="1" applyBorder="1">
      <alignment vertical="center"/>
    </xf>
    <xf numFmtId="0" fontId="21" fillId="0" borderId="13" xfId="0" applyFont="1" applyBorder="1">
      <alignment vertical="center"/>
    </xf>
    <xf numFmtId="0" fontId="21" fillId="0" borderId="14" xfId="0" applyFont="1" applyBorder="1">
      <alignment vertical="center"/>
    </xf>
    <xf numFmtId="49" fontId="21" fillId="24" borderId="15"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14" xfId="0" applyFont="1" applyFill="1" applyBorder="1" applyProtection="1">
      <alignment vertical="center"/>
    </xf>
    <xf numFmtId="49" fontId="21" fillId="24" borderId="17"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14" xfId="0" applyFont="1" applyBorder="1" applyAlignment="1">
      <alignment horizontal="center" vertical="center"/>
    </xf>
    <xf numFmtId="49" fontId="21" fillId="24" borderId="21" xfId="0" applyNumberFormat="1" applyFont="1" applyFill="1" applyBorder="1" applyAlignment="1" applyProtection="1">
      <alignment horizontal="center" vertical="center"/>
      <protection locked="0"/>
    </xf>
    <xf numFmtId="0" fontId="23"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right" vertical="center"/>
    </xf>
    <xf numFmtId="0" fontId="11" fillId="0" borderId="0" xfId="34"/>
    <xf numFmtId="0" fontId="27" fillId="0" borderId="0" xfId="34" applyFont="1"/>
    <xf numFmtId="0" fontId="28" fillId="0" borderId="0" xfId="34" applyFont="1"/>
    <xf numFmtId="0" fontId="28" fillId="0" borderId="0" xfId="34" applyFont="1" applyAlignment="1">
      <alignment vertical="center"/>
    </xf>
    <xf numFmtId="0" fontId="29" fillId="0" borderId="0" xfId="34" applyFont="1"/>
    <xf numFmtId="0" fontId="33" fillId="0" borderId="0" xfId="34" applyFont="1" applyAlignment="1">
      <alignment vertical="center"/>
    </xf>
    <xf numFmtId="0" fontId="33" fillId="0" borderId="0" xfId="34" applyFont="1"/>
    <xf numFmtId="0" fontId="18" fillId="0" borderId="0" xfId="34" applyFont="1"/>
    <xf numFmtId="0" fontId="34" fillId="0" borderId="0" xfId="34" applyFont="1"/>
    <xf numFmtId="0" fontId="11" fillId="0" borderId="0" xfId="34" applyProtection="1"/>
    <xf numFmtId="0" fontId="27" fillId="0" borderId="0" xfId="34" applyFont="1" applyProtection="1"/>
    <xf numFmtId="0" fontId="28" fillId="0" borderId="0" xfId="34" applyFont="1" applyProtection="1"/>
    <xf numFmtId="0" fontId="29" fillId="0" borderId="0" xfId="34" applyFont="1" applyAlignment="1" applyProtection="1">
      <alignment vertical="center"/>
    </xf>
    <xf numFmtId="0" fontId="28" fillId="0" borderId="0" xfId="34" applyFont="1" applyAlignment="1" applyProtection="1">
      <alignment vertical="center"/>
    </xf>
    <xf numFmtId="0" fontId="29" fillId="0" borderId="0" xfId="34" applyFont="1" applyProtection="1"/>
    <xf numFmtId="0" fontId="35" fillId="0" borderId="0" xfId="34" applyFont="1" applyProtection="1"/>
    <xf numFmtId="0" fontId="11" fillId="0" borderId="13" xfId="34" applyBorder="1" applyProtection="1"/>
    <xf numFmtId="0" fontId="30" fillId="0" borderId="0" xfId="34" applyFont="1" applyFill="1" applyBorder="1" applyProtection="1"/>
    <xf numFmtId="0" fontId="11" fillId="0" borderId="14" xfId="34" applyBorder="1" applyProtection="1"/>
    <xf numFmtId="0" fontId="33" fillId="0" borderId="0" xfId="34" applyFont="1" applyFill="1" applyBorder="1" applyAlignment="1" applyProtection="1">
      <alignment vertical="center"/>
    </xf>
    <xf numFmtId="0" fontId="11" fillId="0" borderId="19" xfId="34" applyBorder="1" applyProtection="1"/>
    <xf numFmtId="0" fontId="11" fillId="0" borderId="26" xfId="34" applyBorder="1" applyProtection="1"/>
    <xf numFmtId="0" fontId="28" fillId="0" borderId="26" xfId="34" applyFont="1" applyBorder="1" applyProtection="1"/>
    <xf numFmtId="0" fontId="29" fillId="0" borderId="26" xfId="34" applyFont="1" applyBorder="1" applyAlignment="1" applyProtection="1">
      <alignment vertical="center"/>
    </xf>
    <xf numFmtId="0" fontId="28" fillId="0" borderId="26" xfId="34" applyFont="1" applyBorder="1" applyAlignment="1" applyProtection="1">
      <alignment vertical="center"/>
    </xf>
    <xf numFmtId="0" fontId="34" fillId="0" borderId="0" xfId="34" applyFont="1" applyProtection="1"/>
    <xf numFmtId="0" fontId="33" fillId="0" borderId="0" xfId="34" applyFont="1" applyProtection="1"/>
    <xf numFmtId="0" fontId="21" fillId="0" borderId="0" xfId="0" applyFont="1" applyProtection="1">
      <alignment vertical="center"/>
      <protection locked="0"/>
    </xf>
    <xf numFmtId="0" fontId="21" fillId="24" borderId="0" xfId="0" applyFont="1" applyFill="1" applyAlignment="1" applyProtection="1">
      <alignment horizontal="center" vertical="center"/>
      <protection locked="0"/>
    </xf>
    <xf numFmtId="0" fontId="21" fillId="24" borderId="0" xfId="0" applyFont="1" applyFill="1" applyAlignment="1" applyProtection="1">
      <alignment horizontal="center" vertical="center"/>
    </xf>
    <xf numFmtId="0" fontId="21" fillId="0" borderId="0" xfId="0" applyFont="1" applyAlignment="1" applyProtection="1">
      <alignment horizontal="center" vertical="center"/>
      <protection locked="0"/>
    </xf>
    <xf numFmtId="49" fontId="21" fillId="24" borderId="10" xfId="0" applyNumberFormat="1" applyFont="1" applyFill="1" applyBorder="1" applyAlignment="1" applyProtection="1">
      <alignment horizontal="center" vertical="center" shrinkToFit="1"/>
      <protection locked="0"/>
    </xf>
    <xf numFmtId="49" fontId="21" fillId="24" borderId="13" xfId="0" applyNumberFormat="1" applyFont="1" applyFill="1" applyBorder="1" applyAlignment="1" applyProtection="1">
      <alignment horizontal="center" vertical="center" shrinkToFit="1"/>
      <protection locked="0"/>
    </xf>
    <xf numFmtId="49" fontId="21" fillId="24" borderId="19" xfId="0" applyNumberFormat="1" applyFont="1" applyFill="1" applyBorder="1" applyAlignment="1" applyProtection="1">
      <alignment horizontal="center" vertical="center" shrinkToFit="1"/>
      <protection locked="0"/>
    </xf>
    <xf numFmtId="0" fontId="21" fillId="24" borderId="12" xfId="0" applyFont="1" applyFill="1" applyBorder="1" applyAlignment="1" applyProtection="1">
      <alignment vertical="center" shrinkToFit="1"/>
      <protection locked="0"/>
    </xf>
    <xf numFmtId="0" fontId="21" fillId="24" borderId="11" xfId="0" applyFont="1" applyFill="1" applyBorder="1" applyAlignment="1" applyProtection="1">
      <alignment vertical="center" shrinkToFit="1"/>
      <protection locked="0"/>
    </xf>
    <xf numFmtId="0" fontId="21" fillId="24" borderId="18" xfId="0" applyFont="1" applyFill="1" applyBorder="1" applyAlignment="1" applyProtection="1">
      <alignment vertical="center" shrinkToFit="1"/>
      <protection locked="0"/>
    </xf>
    <xf numFmtId="49" fontId="21" fillId="24" borderId="12" xfId="0" applyNumberFormat="1" applyFont="1" applyFill="1" applyBorder="1" applyAlignment="1" applyProtection="1">
      <alignment horizontal="center" vertical="center"/>
      <protection locked="0"/>
    </xf>
    <xf numFmtId="49" fontId="21" fillId="24" borderId="11" xfId="0" applyNumberFormat="1" applyFont="1" applyFill="1" applyBorder="1" applyAlignment="1" applyProtection="1">
      <alignment horizontal="center" vertical="center"/>
      <protection locked="0"/>
    </xf>
    <xf numFmtId="49" fontId="21" fillId="24" borderId="18" xfId="0" applyNumberFormat="1" applyFont="1" applyFill="1" applyBorder="1" applyAlignment="1" applyProtection="1">
      <alignment horizontal="center" vertical="center"/>
      <protection locked="0"/>
    </xf>
    <xf numFmtId="49" fontId="21" fillId="24" borderId="12" xfId="0" applyNumberFormat="1" applyFont="1" applyFill="1" applyBorder="1" applyAlignment="1" applyProtection="1">
      <alignment horizontal="center" vertical="center" shrinkToFit="1"/>
      <protection locked="0"/>
    </xf>
    <xf numFmtId="49" fontId="21" fillId="24" borderId="11" xfId="0" applyNumberFormat="1" applyFont="1" applyFill="1" applyBorder="1" applyAlignment="1" applyProtection="1">
      <alignment horizontal="center" vertical="center" shrinkToFit="1"/>
      <protection locked="0"/>
    </xf>
    <xf numFmtId="49" fontId="21" fillId="24" borderId="18" xfId="0" applyNumberFormat="1" applyFont="1" applyFill="1" applyBorder="1" applyAlignment="1" applyProtection="1">
      <alignment horizontal="center" vertical="center" shrinkToFit="1"/>
      <protection locked="0"/>
    </xf>
    <xf numFmtId="49" fontId="21" fillId="0" borderId="0" xfId="0" applyNumberFormat="1" applyFont="1">
      <alignment vertical="center"/>
    </xf>
    <xf numFmtId="38" fontId="21" fillId="24" borderId="16" xfId="44" applyFont="1" applyFill="1" applyBorder="1" applyAlignment="1" applyProtection="1">
      <alignment vertical="center" shrinkToFit="1"/>
      <protection locked="0"/>
    </xf>
    <xf numFmtId="38" fontId="21" fillId="24" borderId="14" xfId="44" applyFont="1" applyFill="1" applyBorder="1" applyAlignment="1" applyProtection="1">
      <alignment vertical="center" shrinkToFit="1"/>
      <protection locked="0"/>
    </xf>
    <xf numFmtId="38" fontId="21" fillId="24" borderId="20" xfId="44" applyFont="1" applyFill="1" applyBorder="1" applyAlignment="1" applyProtection="1">
      <alignment vertical="center" shrinkToFit="1"/>
      <protection locked="0"/>
    </xf>
    <xf numFmtId="0" fontId="21" fillId="25" borderId="0" xfId="0" applyFont="1" applyFill="1" applyAlignment="1" applyProtection="1">
      <alignment horizontal="center" vertical="center"/>
      <protection locked="0"/>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lignment vertical="center"/>
    </xf>
    <xf numFmtId="0" fontId="23" fillId="0" borderId="23" xfId="0" applyFont="1" applyBorder="1">
      <alignment vertical="center"/>
    </xf>
    <xf numFmtId="0" fontId="23" fillId="0" borderId="24" xfId="0" applyFont="1" applyBorder="1">
      <alignment vertical="center"/>
    </xf>
    <xf numFmtId="0" fontId="23" fillId="0" borderId="15" xfId="0" applyFont="1" applyBorder="1">
      <alignment vertical="center"/>
    </xf>
    <xf numFmtId="0" fontId="23" fillId="0" borderId="17" xfId="0" applyFont="1" applyBorder="1">
      <alignment vertical="center"/>
    </xf>
    <xf numFmtId="0" fontId="23" fillId="0" borderId="21" xfId="0" applyFont="1" applyBorder="1">
      <alignment vertical="center"/>
    </xf>
    <xf numFmtId="0" fontId="23" fillId="0" borderId="0" xfId="0" applyFont="1">
      <alignment vertical="center"/>
    </xf>
    <xf numFmtId="0" fontId="21" fillId="0" borderId="0" xfId="0" applyFont="1" applyAlignment="1">
      <alignment horizontal="center" vertical="center"/>
    </xf>
    <xf numFmtId="0" fontId="32" fillId="0" borderId="0" xfId="45" applyFont="1" applyAlignment="1" applyProtection="1">
      <protection locked="0"/>
    </xf>
    <xf numFmtId="0" fontId="11" fillId="0" borderId="0" xfId="34"/>
    <xf numFmtId="0" fontId="29" fillId="0" borderId="12" xfId="34" applyFont="1" applyBorder="1" applyAlignment="1">
      <alignment horizontal="center" vertical="center"/>
    </xf>
    <xf numFmtId="0" fontId="29" fillId="0" borderId="11" xfId="34" applyFont="1" applyBorder="1" applyAlignment="1">
      <alignment horizontal="center" vertical="center"/>
    </xf>
    <xf numFmtId="0" fontId="29" fillId="0" borderId="18" xfId="34" applyFont="1" applyBorder="1" applyAlignment="1">
      <alignment horizontal="center" vertical="center"/>
    </xf>
    <xf numFmtId="0" fontId="33" fillId="0" borderId="12" xfId="34" applyFont="1" applyBorder="1" applyAlignment="1">
      <alignment horizontal="center" vertical="center"/>
    </xf>
    <xf numFmtId="0" fontId="33" fillId="0" borderId="11" xfId="34" applyFont="1" applyBorder="1" applyAlignment="1">
      <alignment horizontal="center" vertical="center"/>
    </xf>
    <xf numFmtId="0" fontId="33" fillId="0" borderId="18" xfId="34" applyFont="1" applyBorder="1" applyAlignment="1">
      <alignment horizontal="center" vertical="center"/>
    </xf>
    <xf numFmtId="0" fontId="33" fillId="0" borderId="11" xfId="34" applyFont="1" applyBorder="1" applyAlignment="1" applyProtection="1">
      <alignment horizontal="center" vertical="center"/>
      <protection locked="0"/>
    </xf>
    <xf numFmtId="0" fontId="33" fillId="0" borderId="18" xfId="34" applyFont="1" applyBorder="1" applyAlignment="1" applyProtection="1">
      <alignment horizontal="center" vertical="center"/>
      <protection locked="0"/>
    </xf>
    <xf numFmtId="0" fontId="33" fillId="24" borderId="12" xfId="34" applyFont="1" applyFill="1" applyBorder="1" applyAlignment="1" applyProtection="1">
      <alignment horizontal="left" vertical="center" shrinkToFit="1"/>
      <protection locked="0"/>
    </xf>
    <xf numFmtId="0" fontId="33" fillId="24" borderId="11" xfId="34" applyFont="1" applyFill="1" applyBorder="1" applyAlignment="1" applyProtection="1">
      <alignment horizontal="left" vertical="center" shrinkToFit="1"/>
      <protection locked="0"/>
    </xf>
    <xf numFmtId="38" fontId="29" fillId="24" borderId="12" xfId="33" applyFont="1" applyFill="1" applyBorder="1" applyAlignment="1" applyProtection="1">
      <alignment horizontal="right" vertical="center" shrinkToFit="1"/>
      <protection locked="0"/>
    </xf>
    <xf numFmtId="38" fontId="29" fillId="24" borderId="11" xfId="33" applyFont="1" applyFill="1" applyBorder="1" applyAlignment="1" applyProtection="1">
      <alignment horizontal="right" vertical="center" shrinkToFit="1"/>
      <protection locked="0"/>
    </xf>
    <xf numFmtId="38" fontId="29" fillId="24" borderId="18" xfId="33" applyFont="1" applyFill="1" applyBorder="1" applyAlignment="1" applyProtection="1">
      <alignment horizontal="right" vertical="center" shrinkToFit="1"/>
      <protection locked="0"/>
    </xf>
    <xf numFmtId="0" fontId="30" fillId="0" borderId="0" xfId="34" applyFont="1" applyAlignment="1">
      <alignment horizontal="center" vertical="center" shrinkToFit="1"/>
    </xf>
    <xf numFmtId="0" fontId="29" fillId="0" borderId="10" xfId="34" applyFont="1" applyBorder="1" applyAlignment="1">
      <alignment horizontal="center" vertical="center" wrapText="1"/>
    </xf>
    <xf numFmtId="0" fontId="29" fillId="0" borderId="13" xfId="34" applyFont="1" applyBorder="1" applyAlignment="1">
      <alignment horizontal="center" vertical="center" wrapText="1"/>
    </xf>
    <xf numFmtId="0" fontId="29" fillId="0" borderId="19" xfId="34" applyFont="1" applyBorder="1" applyAlignment="1">
      <alignment horizontal="center" vertical="center" wrapText="1"/>
    </xf>
    <xf numFmtId="0" fontId="29" fillId="0" borderId="25" xfId="34" applyFont="1" applyBorder="1" applyAlignment="1">
      <alignment horizontal="center" vertical="center" wrapText="1"/>
    </xf>
    <xf numFmtId="0" fontId="29" fillId="0" borderId="0" xfId="34" applyFont="1" applyBorder="1" applyAlignment="1">
      <alignment horizontal="center" vertical="center" wrapText="1"/>
    </xf>
    <xf numFmtId="0" fontId="29" fillId="0" borderId="26" xfId="34" applyFont="1" applyBorder="1" applyAlignment="1">
      <alignment horizontal="center" vertical="center" wrapText="1"/>
    </xf>
    <xf numFmtId="0" fontId="29" fillId="0" borderId="16" xfId="34" applyFont="1" applyBorder="1" applyAlignment="1">
      <alignment horizontal="center" vertical="center" wrapText="1"/>
    </xf>
    <xf numFmtId="0" fontId="29" fillId="0" borderId="14" xfId="34" applyFont="1" applyBorder="1" applyAlignment="1">
      <alignment horizontal="center" vertical="center" wrapText="1"/>
    </xf>
    <xf numFmtId="0" fontId="29" fillId="0" borderId="20" xfId="34" applyFont="1" applyBorder="1" applyAlignment="1">
      <alignment horizontal="center" vertical="center" wrapText="1"/>
    </xf>
    <xf numFmtId="0" fontId="30" fillId="0" borderId="0" xfId="34" applyFont="1" applyFill="1" applyBorder="1" applyAlignment="1" applyProtection="1">
      <alignment shrinkToFit="1"/>
    </xf>
    <xf numFmtId="0" fontId="29" fillId="0" borderId="12" xfId="34" applyFont="1" applyFill="1" applyBorder="1" applyAlignment="1" applyProtection="1">
      <alignment horizontal="center" vertical="center"/>
    </xf>
    <xf numFmtId="0" fontId="29" fillId="0" borderId="11" xfId="34" applyFont="1" applyFill="1" applyBorder="1" applyAlignment="1" applyProtection="1">
      <alignment horizontal="center" vertical="center"/>
    </xf>
    <xf numFmtId="0" fontId="29" fillId="0" borderId="18" xfId="34" applyFont="1" applyFill="1" applyBorder="1" applyAlignment="1" applyProtection="1">
      <alignment horizontal="center" vertical="center"/>
    </xf>
    <xf numFmtId="0" fontId="33" fillId="0" borderId="12" xfId="34" applyFont="1" applyFill="1" applyBorder="1" applyAlignment="1" applyProtection="1">
      <alignment horizontal="center" vertical="center"/>
    </xf>
    <xf numFmtId="0" fontId="33" fillId="0" borderId="11" xfId="34" applyFont="1" applyFill="1" applyBorder="1" applyAlignment="1" applyProtection="1">
      <alignment horizontal="center" vertical="center"/>
    </xf>
    <xf numFmtId="0" fontId="33" fillId="0" borderId="18" xfId="34" applyFont="1" applyFill="1" applyBorder="1" applyAlignment="1" applyProtection="1">
      <alignment horizontal="center" vertical="center"/>
    </xf>
    <xf numFmtId="0" fontId="29" fillId="0" borderId="10" xfId="34" applyFont="1" applyFill="1" applyBorder="1" applyAlignment="1" applyProtection="1">
      <alignment horizontal="center" vertical="center" wrapText="1"/>
    </xf>
    <xf numFmtId="0" fontId="29" fillId="0" borderId="13" xfId="34" applyFont="1" applyFill="1" applyBorder="1" applyAlignment="1" applyProtection="1">
      <alignment horizontal="center" vertical="center" wrapText="1"/>
    </xf>
    <xf numFmtId="0" fontId="29" fillId="0" borderId="19" xfId="34" applyFont="1" applyFill="1" applyBorder="1" applyAlignment="1" applyProtection="1">
      <alignment horizontal="center" vertical="center" wrapText="1"/>
    </xf>
    <xf numFmtId="0" fontId="29" fillId="0" borderId="25" xfId="34" applyFont="1" applyFill="1" applyBorder="1" applyAlignment="1" applyProtection="1">
      <alignment horizontal="center" vertical="center" wrapText="1"/>
    </xf>
    <xf numFmtId="0" fontId="29" fillId="0" borderId="0" xfId="34" applyFont="1" applyFill="1" applyBorder="1" applyAlignment="1" applyProtection="1">
      <alignment horizontal="center" vertical="center" wrapText="1"/>
    </xf>
    <xf numFmtId="0" fontId="29" fillId="0" borderId="26" xfId="34" applyFont="1" applyFill="1" applyBorder="1" applyAlignment="1" applyProtection="1">
      <alignment horizontal="center" vertical="center" wrapText="1"/>
    </xf>
    <xf numFmtId="0" fontId="29" fillId="0" borderId="16" xfId="34" applyFont="1" applyFill="1" applyBorder="1" applyAlignment="1" applyProtection="1">
      <alignment horizontal="center" vertical="center" wrapText="1"/>
    </xf>
    <xf numFmtId="0" fontId="29" fillId="0" borderId="14" xfId="34" applyFont="1" applyFill="1" applyBorder="1" applyAlignment="1" applyProtection="1">
      <alignment horizontal="center" vertical="center" wrapText="1"/>
    </xf>
    <xf numFmtId="0" fontId="29" fillId="0" borderId="20" xfId="34" applyFont="1" applyFill="1" applyBorder="1" applyAlignment="1" applyProtection="1">
      <alignment horizontal="center" vertical="center" wrapText="1"/>
    </xf>
    <xf numFmtId="0" fontId="33" fillId="0" borderId="12" xfId="34" applyFont="1" applyFill="1" applyBorder="1" applyAlignment="1" applyProtection="1">
      <alignment horizontal="left" vertical="center" shrinkToFit="1"/>
    </xf>
    <xf numFmtId="0" fontId="33" fillId="0" borderId="11" xfId="34" applyFont="1" applyFill="1" applyBorder="1" applyAlignment="1" applyProtection="1">
      <alignment horizontal="left" vertical="center" shrinkToFit="1"/>
    </xf>
    <xf numFmtId="38" fontId="29" fillId="0" borderId="12" xfId="33" applyFont="1" applyFill="1" applyBorder="1" applyAlignment="1" applyProtection="1">
      <alignment horizontal="right" vertical="center"/>
    </xf>
    <xf numFmtId="38" fontId="29" fillId="0" borderId="11" xfId="33" applyFont="1" applyFill="1" applyBorder="1" applyAlignment="1" applyProtection="1">
      <alignment horizontal="right" vertical="center"/>
    </xf>
    <xf numFmtId="38" fontId="29" fillId="0" borderId="18" xfId="33" applyFont="1" applyFill="1" applyBorder="1" applyAlignment="1" applyProtection="1">
      <alignment horizontal="righ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5" builtinId="8"/>
    <cellStyle name="メモ" xfId="28"/>
    <cellStyle name="リンク セル" xfId="29"/>
    <cellStyle name="悪い" xfId="32"/>
    <cellStyle name="計算" xfId="40"/>
    <cellStyle name="警告文" xfId="42"/>
    <cellStyle name="桁区切り" xfId="44" builtinId="6"/>
    <cellStyle name="桁区切り_02-別紙_shinseisyo"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_02-別紙_shinseisyo" xfId="34"/>
    <cellStyle name="良い" xfId="35"/>
  </cellStyles>
  <dxfs count="1">
    <dxf>
      <font>
        <color indexed="9"/>
      </font>
      <fill>
        <patternFill patternType="none">
          <bgColor indexed="65"/>
        </patternFill>
      </fill>
      <border>
        <left/>
        <right/>
        <top/>
        <bottom/>
      </border>
    </dxf>
  </dxfs>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30003;&#35531;&#26360;&#21360;&#21047;!A1"/></Relationships>
</file>

<file path=xl/drawings/_rels/drawing2.xml.rels><?xml version="1.0" encoding="UTF-8" standalone="yes"?>
<Relationships xmlns="http://schemas.openxmlformats.org/package/2006/relationships"><Relationship Id="rId1" Type="http://schemas.openxmlformats.org/officeDocument/2006/relationships/hyperlink" Target="#'&#12487;&#12540;&#12479;&#20837;&#21147;&#65288;&#30003;&#35531;&#26360;&#65289;'!A1"/></Relationships>
</file>

<file path=xl/drawings/drawing1.xml><?xml version="1.0" encoding="utf-8"?>
<xdr:wsDr xmlns:xdr="http://schemas.openxmlformats.org/drawingml/2006/spreadsheetDrawing" xmlns:a="http://schemas.openxmlformats.org/drawingml/2006/main">
  <xdr:twoCellAnchor>
    <xdr:from>
      <xdr:col>1</xdr:col>
      <xdr:colOff>85725</xdr:colOff>
      <xdr:row>23</xdr:row>
      <xdr:rowOff>57785</xdr:rowOff>
    </xdr:from>
    <xdr:to>
      <xdr:col>62</xdr:col>
      <xdr:colOff>95250</xdr:colOff>
      <xdr:row>39</xdr:row>
      <xdr:rowOff>114935</xdr:rowOff>
    </xdr:to>
    <xdr:sp macro="" textlink="">
      <xdr:nvSpPr>
        <xdr:cNvPr id="2125" name="Rectangle 1"/>
        <xdr:cNvSpPr>
          <a:spLocks noChangeArrowheads="1"/>
        </xdr:cNvSpPr>
      </xdr:nvSpPr>
      <xdr:spPr>
        <a:xfrm>
          <a:off x="476250" y="3623945"/>
          <a:ext cx="10467975" cy="2793365"/>
        </a:xfrm>
        <a:prstGeom prst="rect">
          <a:avLst/>
        </a:prstGeom>
        <a:noFill/>
        <a:ln w="38100" cmpd="dbl">
          <a:solidFill>
            <a:sysClr val="windowText" lastClr="000000"/>
          </a:solidFill>
          <a:miter/>
        </a:ln>
      </xdr:spPr>
      <xdr:txBody>
        <a:bodyPr vertOverflow="overflow" horzOverflow="overflow" upright="1"/>
        <a:lstStyle/>
        <a:p>
          <a:endParaRPr/>
        </a:p>
      </xdr:txBody>
    </xdr:sp>
    <xdr:clientData/>
  </xdr:twoCellAnchor>
  <xdr:twoCellAnchor>
    <xdr:from>
      <xdr:col>34</xdr:col>
      <xdr:colOff>19050</xdr:colOff>
      <xdr:row>14</xdr:row>
      <xdr:rowOff>191135</xdr:rowOff>
    </xdr:from>
    <xdr:to>
      <xdr:col>59</xdr:col>
      <xdr:colOff>152400</xdr:colOff>
      <xdr:row>22</xdr:row>
      <xdr:rowOff>19050</xdr:rowOff>
    </xdr:to>
    <xdr:sp macro="" textlink="">
      <xdr:nvSpPr>
        <xdr:cNvPr id="2126" name="Text Box 3"/>
        <xdr:cNvSpPr txBox="1">
          <a:spLocks noChangeArrowheads="1"/>
        </xdr:cNvSpPr>
      </xdr:nvSpPr>
      <xdr:spPr>
        <a:xfrm>
          <a:off x="6067425" y="2218055"/>
          <a:ext cx="4419600" cy="1138555"/>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※注意事項</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・フリガナは全て半角カタカナで記入のこと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・氏名のフリガナについては、姓と名の間に半角スペースを</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・氏名については、姓と名の間に全角スペースを入れること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・㈱、㈲等略字は使用しないこと</a:t>
          </a:r>
        </a:p>
      </xdr:txBody>
    </xdr:sp>
    <xdr:clientData/>
  </xdr:twoCellAnchor>
  <xdr:twoCellAnchor>
    <xdr:from>
      <xdr:col>19</xdr:col>
      <xdr:colOff>123825</xdr:colOff>
      <xdr:row>3</xdr:row>
      <xdr:rowOff>19050</xdr:rowOff>
    </xdr:from>
    <xdr:to>
      <xdr:col>26</xdr:col>
      <xdr:colOff>161925</xdr:colOff>
      <xdr:row>3</xdr:row>
      <xdr:rowOff>210820</xdr:rowOff>
    </xdr:to>
    <xdr:sp macro="" textlink="">
      <xdr:nvSpPr>
        <xdr:cNvPr id="2127" name="Text Box 14">
          <a:hlinkClick xmlns:r="http://schemas.openxmlformats.org/officeDocument/2006/relationships" r:id="rId1" tooltip="『申請書印刷』シートへ移動します"/>
        </xdr:cNvPr>
        <xdr:cNvSpPr txBox="1">
          <a:spLocks noChangeArrowheads="1"/>
        </xdr:cNvSpPr>
      </xdr:nvSpPr>
      <xdr:spPr>
        <a:xfrm>
          <a:off x="3600450" y="350520"/>
          <a:ext cx="1238250" cy="191770"/>
        </a:xfrm>
        <a:prstGeom prst="rect">
          <a:avLst/>
        </a:prstGeom>
        <a:noFill/>
        <a:ln>
          <a:miter/>
        </a:ln>
      </xdr:spPr>
      <xdr:txBody>
        <a:bodyPr vertOverflow="clip" horzOverflow="overflow" wrap="square" lIns="27432" tIns="18288" rIns="0" bIns="0" anchor="t" upright="1"/>
        <a:lstStyle/>
        <a:p>
          <a:pPr algn="l">
            <a:lnSpc>
              <a:spcPts val="1425"/>
            </a:lnSpc>
          </a:pPr>
          <a:r>
            <a:rPr lang="ja-JP" altLang="en-US" sz="12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124460</xdr:rowOff>
    </xdr:from>
    <xdr:to>
      <xdr:col>7</xdr:col>
      <xdr:colOff>47625</xdr:colOff>
      <xdr:row>2</xdr:row>
      <xdr:rowOff>28575</xdr:rowOff>
    </xdr:to>
    <xdr:grpSp>
      <xdr:nvGrpSpPr>
        <xdr:cNvPr id="1147" name="Group 4"/>
        <xdr:cNvGrpSpPr/>
      </xdr:nvGrpSpPr>
      <xdr:grpSpPr>
        <a:xfrm>
          <a:off x="0" y="124460"/>
          <a:ext cx="1162050" cy="361315"/>
          <a:chOff x="6" y="3"/>
          <a:chExt cx="117" cy="34"/>
        </a:xfrm>
      </xdr:grpSpPr>
      <xdr:sp macro="" textlink="">
        <xdr:nvSpPr>
          <xdr:cNvPr id="1151" name="AutoShape 2"/>
          <xdr:cNvSpPr>
            <a:spLocks noChangeArrowheads="1"/>
          </xdr:cNvSpPr>
        </xdr:nvSpPr>
        <xdr:spPr>
          <a:xfrm>
            <a:off x="6" y="3"/>
            <a:ext cx="117" cy="34"/>
          </a:xfrm>
          <a:prstGeom prst="roundRect">
            <a:avLst>
              <a:gd name="adj" fmla="val 16662"/>
            </a:avLst>
          </a:prstGeom>
          <a:solidFill>
            <a:sysClr val="window" lastClr="FFFFFF"/>
          </a:solidFill>
          <a:ln w="9525">
            <a:solidFill>
              <a:sysClr val="windowText" lastClr="000000"/>
            </a:solidFill>
          </a:ln>
        </xdr:spPr>
        <xdr:txBody>
          <a:bodyPr vertOverflow="overflow" horzOverflow="overflow" upright="1"/>
          <a:lstStyle/>
          <a:p>
            <a:endParaRPr/>
          </a:p>
        </xdr:txBody>
      </xdr:sp>
      <xdr:sp macro="" textlink="">
        <xdr:nvSpPr>
          <xdr:cNvPr id="1152" name="Text Box 3"/>
          <xdr:cNvSpPr txBox="1">
            <a:spLocks noChangeArrowheads="1"/>
          </xdr:cNvSpPr>
        </xdr:nvSpPr>
        <xdr:spPr>
          <a:xfrm>
            <a:off x="12" y="7"/>
            <a:ext cx="105" cy="3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市外業者用</a:t>
            </a:r>
          </a:p>
        </xdr:txBody>
      </xdr:sp>
    </xdr:grpSp>
    <xdr:clientData/>
  </xdr:twoCellAnchor>
  <xdr:twoCellAnchor>
    <xdr:from>
      <xdr:col>1</xdr:col>
      <xdr:colOff>0</xdr:colOff>
      <xdr:row>25</xdr:row>
      <xdr:rowOff>66675</xdr:rowOff>
    </xdr:from>
    <xdr:to>
      <xdr:col>100</xdr:col>
      <xdr:colOff>28575</xdr:colOff>
      <xdr:row>41</xdr:row>
      <xdr:rowOff>57785</xdr:rowOff>
    </xdr:to>
    <xdr:sp macro="" textlink="">
      <xdr:nvSpPr>
        <xdr:cNvPr id="1148" name="Rectangle 5"/>
        <xdr:cNvSpPr>
          <a:spLocks noChangeArrowheads="1"/>
        </xdr:cNvSpPr>
      </xdr:nvSpPr>
      <xdr:spPr>
        <a:xfrm>
          <a:off x="200025" y="4034155"/>
          <a:ext cx="10782300" cy="2536825"/>
        </a:xfrm>
        <a:prstGeom prst="rect">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0</xdr:colOff>
      <xdr:row>25</xdr:row>
      <xdr:rowOff>66675</xdr:rowOff>
    </xdr:from>
    <xdr:to>
      <xdr:col>1</xdr:col>
      <xdr:colOff>9525</xdr:colOff>
      <xdr:row>41</xdr:row>
      <xdr:rowOff>57785</xdr:rowOff>
    </xdr:to>
    <xdr:sp macro="" textlink="">
      <xdr:nvSpPr>
        <xdr:cNvPr id="1149" name="Text Box 7"/>
        <xdr:cNvSpPr txBox="1">
          <a:spLocks noChangeArrowheads="1"/>
        </xdr:cNvSpPr>
      </xdr:nvSpPr>
      <xdr:spPr>
        <a:xfrm>
          <a:off x="0" y="4034155"/>
          <a:ext cx="209550" cy="2536825"/>
        </a:xfrm>
        <a:prstGeom prst="rect">
          <a:avLst/>
        </a:prstGeom>
        <a:solidFill>
          <a:sysClr val="window" lastClr="FFFFFF"/>
        </a:solidFill>
        <a:ln w="9525">
          <a:solidFill>
            <a:sysClr val="windowText" lastClr="000000"/>
          </a:solidFill>
          <a:miter/>
        </a:ln>
      </xdr:spPr>
      <xdr:txBody>
        <a:bodyPr vertOverflow="clip" horzOverflow="overflow" vert="wordArtVertRtl" wrap="square" lIns="27432" tIns="0" rIns="27432" bIns="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委任先</a:t>
          </a:r>
        </a:p>
      </xdr:txBody>
    </xdr:sp>
    <xdr:clientData/>
  </xdr:twoCellAnchor>
  <xdr:twoCellAnchor>
    <xdr:from>
      <xdr:col>9</xdr:col>
      <xdr:colOff>0</xdr:colOff>
      <xdr:row>0</xdr:row>
      <xdr:rowOff>19050</xdr:rowOff>
    </xdr:from>
    <xdr:to>
      <xdr:col>30</xdr:col>
      <xdr:colOff>28575</xdr:colOff>
      <xdr:row>1</xdr:row>
      <xdr:rowOff>86360</xdr:rowOff>
    </xdr:to>
    <xdr:sp macro="" textlink="">
      <xdr:nvSpPr>
        <xdr:cNvPr id="1150" name="Text Box 8">
          <a:hlinkClick xmlns:r="http://schemas.openxmlformats.org/officeDocument/2006/relationships" r:id="rId1" tooltip="『データ入力』シートへ移動します"/>
        </xdr:cNvPr>
        <xdr:cNvSpPr txBox="1">
          <a:spLocks noChangeArrowheads="1"/>
        </xdr:cNvSpPr>
      </xdr:nvSpPr>
      <xdr:spPr>
        <a:xfrm>
          <a:off x="1419225" y="19050"/>
          <a:ext cx="2228850" cy="295910"/>
        </a:xfrm>
        <a:prstGeom prst="rect">
          <a:avLst/>
        </a:prstGeom>
        <a:solidFill>
          <a:sysClr val="window" lastClr="FFFFFF"/>
        </a:solidFill>
        <a:ln w="9525">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『データ入力』シートへ戻る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47625</xdr:rowOff>
    </xdr:from>
    <xdr:to>
      <xdr:col>3</xdr:col>
      <xdr:colOff>171450</xdr:colOff>
      <xdr:row>3</xdr:row>
      <xdr:rowOff>162560</xdr:rowOff>
    </xdr:to>
    <xdr:sp macro="" textlink="">
      <xdr:nvSpPr>
        <xdr:cNvPr id="3091" name="Rectangle 2"/>
        <xdr:cNvSpPr>
          <a:spLocks noChangeArrowheads="1"/>
        </xdr:cNvSpPr>
      </xdr:nvSpPr>
      <xdr:spPr>
        <a:xfrm>
          <a:off x="323850" y="283845"/>
          <a:ext cx="600075" cy="28638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8</xdr:row>
      <xdr:rowOff>162560</xdr:rowOff>
    </xdr:from>
    <xdr:to>
      <xdr:col>27</xdr:col>
      <xdr:colOff>66674</xdr:colOff>
      <xdr:row>20</xdr:row>
      <xdr:rowOff>57785</xdr:rowOff>
    </xdr:to>
    <xdr:sp macro="" textlink="">
      <xdr:nvSpPr>
        <xdr:cNvPr id="4144" name="角丸四角形 47"/>
        <xdr:cNvSpPr>
          <a:spLocks noChangeArrowheads="1"/>
        </xdr:cNvSpPr>
      </xdr:nvSpPr>
      <xdr:spPr>
        <a:xfrm>
          <a:off x="57150" y="1905635"/>
          <a:ext cx="7315199" cy="3971925"/>
        </a:xfrm>
        <a:prstGeom prst="roundRect">
          <a:avLst>
            <a:gd name="adj" fmla="val 2041"/>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28</xdr:col>
      <xdr:colOff>47625</xdr:colOff>
      <xdr:row>1</xdr:row>
      <xdr:rowOff>48260</xdr:rowOff>
    </xdr:from>
    <xdr:to>
      <xdr:col>37</xdr:col>
      <xdr:colOff>9525</xdr:colOff>
      <xdr:row>14</xdr:row>
      <xdr:rowOff>316230</xdr:rowOff>
    </xdr:to>
    <xdr:sp macro="" textlink="">
      <xdr:nvSpPr>
        <xdr:cNvPr id="4145" name="テキスト ボックス 48"/>
        <xdr:cNvSpPr txBox="1">
          <a:spLocks noChangeArrowheads="1"/>
        </xdr:cNvSpPr>
      </xdr:nvSpPr>
      <xdr:spPr>
        <a:xfrm>
          <a:off x="7629525" y="113030"/>
          <a:ext cx="2209800" cy="401129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入札（見積）を希望する工事業種についてのみ記入すること。なお、工事業種名は別表１に示すものから選択すること。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また、経営規模等評価結果通知書（総合評定値通知書）における</a:t>
          </a:r>
          <a:r>
            <a:rPr lang="ja-JP" altLang="en-US" sz="1400" b="1" i="0" u="none" strike="noStrike" baseline="0">
              <a:solidFill>
                <a:srgbClr val="FF0000"/>
              </a:solidFill>
              <a:latin typeface="ＭＳ ゴシック"/>
              <a:ea typeface="ＭＳ ゴシック"/>
            </a:rPr>
            <a:t>平均完成工事高が５００万円未満の場合は、希望しても登録は行わないので、記入しない</a:t>
          </a: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「平均完成工事高」欄は、経営規模等評価結果通知書から転記のこと。</a:t>
          </a:r>
        </a:p>
      </xdr:txBody>
    </xdr:sp>
    <xdr:clientData/>
  </xdr:twoCellAnchor>
  <xdr:twoCellAnchor editAs="oneCell">
    <xdr:from>
      <xdr:col>27</xdr:col>
      <xdr:colOff>66674</xdr:colOff>
      <xdr:row>9</xdr:row>
      <xdr:rowOff>120333</xdr:rowOff>
    </xdr:from>
    <xdr:to>
      <xdr:col>28</xdr:col>
      <xdr:colOff>47625</xdr:colOff>
      <xdr:row>14</xdr:row>
      <xdr:rowOff>129223</xdr:rowOff>
    </xdr:to>
    <xdr:cxnSp macro="">
      <xdr:nvCxnSpPr>
        <xdr:cNvPr id="4146" name="直線矢印コネクタ 49"/>
        <xdr:cNvCxnSpPr>
          <a:cxnSpLocks noChangeShapeType="1"/>
          <a:stCxn id="4145" idx="1"/>
          <a:endCxn id="4144" idx="3"/>
        </xdr:cNvCxnSpPr>
      </xdr:nvCxnSpPr>
      <xdr:spPr>
        <a:xfrm flipH="1">
          <a:off x="7372349" y="2092008"/>
          <a:ext cx="257176" cy="1799590"/>
        </a:xfrm>
        <a:prstGeom prst="straightConnector1">
          <a:avLst/>
        </a:prstGeom>
        <a:noFill/>
        <a:ln w="15875">
          <a:solidFill>
            <a:srgbClr val="E46C0A"/>
          </a:solidFill>
          <a:miter/>
          <a:tailEnd type="arrow"/>
        </a:ln>
      </xdr:spPr>
    </xdr:cxnSp>
    <xdr:clientData/>
  </xdr:twoCellAnchor>
  <xdr:twoCellAnchor editAs="oneCell">
    <xdr:from>
      <xdr:col>28</xdr:col>
      <xdr:colOff>219075</xdr:colOff>
      <xdr:row>16</xdr:row>
      <xdr:rowOff>48260</xdr:rowOff>
    </xdr:from>
    <xdr:to>
      <xdr:col>40</xdr:col>
      <xdr:colOff>591185</xdr:colOff>
      <xdr:row>44</xdr:row>
      <xdr:rowOff>182245</xdr:rowOff>
    </xdr:to>
    <xdr:sp macro="" textlink="">
      <xdr:nvSpPr>
        <xdr:cNvPr id="4147" name="テキスト ボックス 77"/>
        <xdr:cNvSpPr txBox="1">
          <a:spLocks noChangeArrowheads="1"/>
        </xdr:cNvSpPr>
      </xdr:nvSpPr>
      <xdr:spPr>
        <a:xfrm>
          <a:off x="7800975" y="4542155"/>
          <a:ext cx="3858260" cy="6950075"/>
        </a:xfrm>
        <a:prstGeom prst="rect">
          <a:avLst/>
        </a:prstGeom>
        <a:solidFill>
          <a:srgbClr val="FFFFFF"/>
        </a:solidFill>
        <a:ln w="15875" cmpd="dbl">
          <a:solidFill>
            <a:srgbClr val="00B050"/>
          </a:solidFill>
          <a:miter/>
        </a:ln>
      </xdr:spPr>
      <xdr:txBody>
        <a:bodyPr vertOverflow="clip" horzOverflow="overflow" wrap="square" lIns="36000" tIns="36000" rIns="36000" bIns="3600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　（プレストレストコンクリート構造物）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建築一式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大工</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左官</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とび・土工・コンクリート（法面処理）</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屋根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タイル・れんが・ブロック</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鋼構造物（鋼橋上部）</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鉄筋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しゅんせつ</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板金</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ガラス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内装仕上</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機械器具設置</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熱絶縁</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電気通信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造園</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さく井</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建具</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水道施設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消防施設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清掃施設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解体</a:t>
          </a:r>
        </a:p>
      </xdr:txBody>
    </xdr:sp>
    <xdr:clientData/>
  </xdr:twoCellAnchor>
  <xdr:twoCellAnchor editAs="oneCell">
    <xdr:from>
      <xdr:col>27</xdr:col>
      <xdr:colOff>190500</xdr:colOff>
      <xdr:row>16</xdr:row>
      <xdr:rowOff>48260</xdr:rowOff>
    </xdr:from>
    <xdr:to>
      <xdr:col>28</xdr:col>
      <xdr:colOff>180975</xdr:colOff>
      <xdr:row>18</xdr:row>
      <xdr:rowOff>27940</xdr:rowOff>
    </xdr:to>
    <xdr:sp macro="" textlink="">
      <xdr:nvSpPr>
        <xdr:cNvPr id="4148" name="テキスト ボックス 103"/>
        <xdr:cNvSpPr txBox="1">
          <a:spLocks noChangeArrowheads="1"/>
        </xdr:cNvSpPr>
      </xdr:nvSpPr>
      <xdr:spPr>
        <a:xfrm>
          <a:off x="7496175" y="4542155"/>
          <a:ext cx="266700" cy="665480"/>
        </a:xfrm>
        <a:prstGeom prst="rect">
          <a:avLst/>
        </a:prstGeom>
        <a:solidFill>
          <a:srgbClr val="FFFFFF"/>
        </a:solidFill>
        <a:ln w="15875" cmpd="dbl">
          <a:solidFill>
            <a:srgbClr val="00B050"/>
          </a:solidFill>
          <a:miter/>
        </a:ln>
      </xdr:spPr>
      <xdr:txBody>
        <a:bodyPr vertOverflow="clip" horzOverflow="overflow" vert="wordArtVertRtl" wrap="square" lIns="36000" tIns="36000" rIns="36000" bIns="3600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別表１</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CG51"/>
  <sheetViews>
    <sheetView showGridLines="0" showRowColHeaders="0" tabSelected="1" showOutlineSymbols="0" workbookViewId="0">
      <pane ySplit="5" topLeftCell="A6" activePane="bottomLeft" state="frozen"/>
      <selection pane="bottomLeft" activeCell="Q7" sqref="Q7:T7"/>
    </sheetView>
  </sheetViews>
  <sheetFormatPr defaultColWidth="2.25" defaultRowHeight="18" customHeight="1" outlineLevelCol="1"/>
  <cols>
    <col min="1" max="1" width="5.125" style="1" customWidth="1"/>
    <col min="2" max="64" width="2.25" style="2"/>
    <col min="65" max="84" width="2.25" style="2" hidden="1" customWidth="1" outlineLevel="1"/>
    <col min="85" max="85" width="2.25" style="2" customWidth="1" collapsed="1"/>
    <col min="86" max="86" width="2.25" style="2" bestFit="1"/>
    <col min="87" max="16384" width="2.25" style="2"/>
  </cols>
  <sheetData>
    <row r="1" spans="1:69" ht="3" customHeight="1"/>
    <row r="2" spans="1:69" ht="18" customHeight="1">
      <c r="B2" s="55" t="s">
        <v>1</v>
      </c>
      <c r="C2" s="55"/>
      <c r="D2" s="56">
        <v>5</v>
      </c>
      <c r="E2" s="56"/>
      <c r="F2" s="2" t="s">
        <v>2</v>
      </c>
      <c r="G2" s="57"/>
      <c r="H2" s="57"/>
      <c r="I2" s="2" t="s">
        <v>12</v>
      </c>
      <c r="AN2" s="2" t="s">
        <v>16</v>
      </c>
      <c r="AR2" s="58" t="s">
        <v>1</v>
      </c>
      <c r="AS2" s="58"/>
      <c r="AT2" s="56">
        <v>5</v>
      </c>
      <c r="AU2" s="56"/>
      <c r="AV2" s="17" t="s">
        <v>8</v>
      </c>
      <c r="AW2" s="56"/>
      <c r="AX2" s="56"/>
      <c r="AY2" s="17" t="s">
        <v>14</v>
      </c>
      <c r="AZ2" s="56"/>
      <c r="BA2" s="56"/>
      <c r="BB2" s="17" t="s">
        <v>11</v>
      </c>
      <c r="BM2" s="2" t="str">
        <f>IF(AR2="","　　",AR2)&amp;IF(OR(AT2="",AT2&lt;1),"　　",IF(AT2&lt;10,"　","")&amp;DBCS(AT2))&amp;"年"&amp;IF(OR(AW2="",AW2&lt;1),"　　",IF(AW2&lt;10,"　","")&amp;DBCS(AW2))&amp;"月"&amp;IF(OR(AZ2="",AZ2&lt;1),"　　",IF(AZ2&lt;10,"　","")&amp;DBCS(AZ2))&amp;"日"</f>
        <v>令和　５年　　月　　日</v>
      </c>
    </row>
    <row r="3" spans="1:69" s="3" customFormat="1" ht="5.0999999999999996" customHeight="1">
      <c r="A3" s="5"/>
      <c r="D3" s="8"/>
      <c r="E3" s="8"/>
      <c r="G3" s="8"/>
      <c r="H3" s="8"/>
      <c r="AR3" s="8"/>
      <c r="AS3" s="8"/>
      <c r="AT3" s="8"/>
      <c r="AU3" s="8"/>
      <c r="AV3" s="8"/>
      <c r="AW3" s="8"/>
      <c r="AX3" s="8"/>
      <c r="AY3" s="8"/>
      <c r="AZ3" s="8"/>
      <c r="BA3" s="8"/>
      <c r="BB3" s="8"/>
    </row>
    <row r="4" spans="1:69" s="3" customFormat="1" ht="18" customHeight="1">
      <c r="A4" s="5"/>
      <c r="C4" s="7" t="s">
        <v>98</v>
      </c>
      <c r="D4" s="8"/>
      <c r="E4" s="8"/>
      <c r="G4" s="8"/>
      <c r="H4" s="8"/>
      <c r="AR4" s="8"/>
      <c r="AS4" s="8"/>
      <c r="AT4" s="8"/>
      <c r="AU4" s="8"/>
      <c r="AV4" s="8"/>
      <c r="AW4" s="8"/>
      <c r="AX4" s="8"/>
      <c r="AY4" s="8"/>
      <c r="AZ4" s="8"/>
      <c r="BA4" s="8"/>
      <c r="BB4" s="8"/>
    </row>
    <row r="5" spans="1:69" s="3" customFormat="1" ht="5.0999999999999996" customHeight="1">
      <c r="A5" s="5"/>
      <c r="D5" s="8"/>
      <c r="E5" s="8"/>
      <c r="G5" s="8"/>
      <c r="H5" s="8"/>
      <c r="AR5" s="8"/>
      <c r="AS5" s="8"/>
      <c r="AT5" s="8"/>
      <c r="AU5" s="8"/>
      <c r="AV5" s="8"/>
      <c r="AW5" s="8"/>
      <c r="AX5" s="8"/>
      <c r="AY5" s="8"/>
      <c r="AZ5" s="8"/>
      <c r="BA5" s="8"/>
      <c r="BB5" s="8"/>
    </row>
    <row r="6" spans="1:69" ht="5.0999999999999996" customHeight="1"/>
    <row r="7" spans="1:69" ht="18" customHeight="1">
      <c r="A7" s="1" t="s">
        <v>3</v>
      </c>
      <c r="B7" s="2" t="s">
        <v>19</v>
      </c>
      <c r="M7" s="59"/>
      <c r="N7" s="60"/>
      <c r="O7" s="61"/>
      <c r="P7" s="17" t="s">
        <v>21</v>
      </c>
      <c r="Q7" s="59"/>
      <c r="R7" s="60"/>
      <c r="S7" s="60"/>
      <c r="T7" s="61"/>
      <c r="BM7" s="2" t="str">
        <f>IF(M7="","",DBCS(M7))</f>
        <v/>
      </c>
      <c r="BQ7" s="2" t="str">
        <f>IF(Q7="","",DBCS(Q7))</f>
        <v/>
      </c>
    </row>
    <row r="8" spans="1:69" ht="5.0999999999999996" customHeight="1">
      <c r="M8" s="9"/>
      <c r="N8" s="9"/>
      <c r="O8" s="9"/>
      <c r="P8" s="18"/>
      <c r="Q8" s="9"/>
      <c r="R8" s="9"/>
      <c r="S8" s="9"/>
      <c r="T8" s="9"/>
    </row>
    <row r="9" spans="1:69" ht="18" customHeight="1">
      <c r="A9" s="71" t="s">
        <v>23</v>
      </c>
      <c r="B9" s="2" t="s">
        <v>25</v>
      </c>
      <c r="M9" s="62"/>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4"/>
      <c r="BM9" s="2" t="str">
        <f>SUBSTITUTE(SUBSTITUTE(SUBSTITUTE(BN9,"ｬ","ﾔ"),"ｭ","ﾕ"),"ｮ","ﾖ")</f>
        <v/>
      </c>
      <c r="BN9" s="2" t="str">
        <f>SUBSTITUTE(SUBSTITUTE(SUBSTITUTE(SUBSTITUTE(SUBSTITUTE(ASC(M9),"ｯ","ﾂ"),"ｧ","ｱ"),"ｨ","ｲ"),"ｪ","ｴ"),"ｫ","ｵ")</f>
        <v/>
      </c>
    </row>
    <row r="10" spans="1:69" ht="18" customHeight="1">
      <c r="A10" s="71"/>
      <c r="B10" s="2" t="s">
        <v>29</v>
      </c>
      <c r="M10" s="62"/>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4"/>
      <c r="BM10" s="2" t="str">
        <f>DBCS(M10)</f>
        <v/>
      </c>
    </row>
    <row r="11" spans="1:69" s="4" customFormat="1" ht="5.0999999999999996" customHeight="1">
      <c r="A11" s="6"/>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row>
    <row r="12" spans="1:69" ht="18" customHeight="1">
      <c r="A12" s="71" t="s">
        <v>32</v>
      </c>
      <c r="B12" s="2" t="s">
        <v>25</v>
      </c>
      <c r="M12" s="62"/>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4"/>
      <c r="BM12" s="2" t="str">
        <f>SUBSTITUTE(SUBSTITUTE(SUBSTITUTE(BN12,"ｬ","ﾔ"),"ｭ","ﾕ"),"ｮ","ﾖ")</f>
        <v/>
      </c>
      <c r="BN12" s="2" t="str">
        <f>SUBSTITUTE(SUBSTITUTE(SUBSTITUTE(SUBSTITUTE(SUBSTITUTE(ASC(M12),"ｯ","ﾂ"),"ｧ","ｱ"),"ｨ","ｲ"),"ｪ","ｴ"),"ｫ","ｵ")</f>
        <v/>
      </c>
    </row>
    <row r="13" spans="1:69" ht="18" customHeight="1">
      <c r="A13" s="71"/>
      <c r="B13" s="2" t="s">
        <v>34</v>
      </c>
      <c r="M13" s="6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4"/>
      <c r="BM13" s="2" t="str">
        <f>DBCS(M13)</f>
        <v/>
      </c>
    </row>
    <row r="14" spans="1:69" s="4" customFormat="1" ht="5.0999999999999996" customHeight="1">
      <c r="A14" s="6"/>
      <c r="M14" s="11"/>
      <c r="N14" s="11"/>
      <c r="O14" s="11"/>
      <c r="P14" s="11"/>
      <c r="Q14" s="11"/>
      <c r="R14" s="11"/>
      <c r="S14" s="11"/>
      <c r="T14" s="11"/>
    </row>
    <row r="15" spans="1:69" ht="18" customHeight="1">
      <c r="A15" s="1" t="s">
        <v>9</v>
      </c>
      <c r="B15" s="2" t="s">
        <v>37</v>
      </c>
      <c r="M15" s="62"/>
      <c r="N15" s="63"/>
      <c r="O15" s="63"/>
      <c r="P15" s="63"/>
      <c r="Q15" s="63"/>
      <c r="R15" s="63"/>
      <c r="S15" s="63"/>
      <c r="T15" s="63"/>
      <c r="U15" s="63"/>
      <c r="V15" s="63"/>
      <c r="W15" s="63"/>
      <c r="X15" s="63"/>
      <c r="Y15" s="63"/>
      <c r="Z15" s="63"/>
      <c r="AA15" s="63"/>
      <c r="AB15" s="63"/>
      <c r="AC15" s="63"/>
      <c r="AD15" s="63"/>
      <c r="AE15" s="63"/>
      <c r="AF15" s="63"/>
      <c r="AG15" s="64"/>
      <c r="BM15" s="2" t="str">
        <f>DBCS(M15)</f>
        <v/>
      </c>
    </row>
    <row r="16" spans="1:69" s="4" customFormat="1" ht="5.0999999999999996" customHeight="1">
      <c r="A16" s="6"/>
    </row>
    <row r="17" spans="1:76" ht="18" customHeight="1">
      <c r="A17" s="71" t="s">
        <v>38</v>
      </c>
      <c r="B17" s="2" t="s">
        <v>25</v>
      </c>
      <c r="M17" s="62"/>
      <c r="N17" s="63"/>
      <c r="O17" s="63"/>
      <c r="P17" s="63"/>
      <c r="Q17" s="63"/>
      <c r="R17" s="63"/>
      <c r="S17" s="63"/>
      <c r="T17" s="63"/>
      <c r="U17" s="63"/>
      <c r="V17" s="63"/>
      <c r="W17" s="63"/>
      <c r="X17" s="63"/>
      <c r="Y17" s="63"/>
      <c r="Z17" s="63"/>
      <c r="AA17" s="63"/>
      <c r="AB17" s="63"/>
      <c r="AC17" s="63"/>
      <c r="AD17" s="63"/>
      <c r="AE17" s="63"/>
      <c r="AF17" s="64"/>
      <c r="BM17" s="2" t="str">
        <f>SUBSTITUTE(SUBSTITUTE(SUBSTITUTE(BN17,"ｬ","ﾔ"),"ｭ","ﾕ"),"ｮ","ﾖ")</f>
        <v/>
      </c>
      <c r="BN17" s="2" t="str">
        <f>SUBSTITUTE(SUBSTITUTE(SUBSTITUTE(SUBSTITUTE(SUBSTITUTE(ASC(M17),"ｯ","ﾂ"),"ｧ","ｱ"),"ｨ","ｲ"),"ｪ","ｴ"),"ｫ","ｵ")</f>
        <v/>
      </c>
    </row>
    <row r="18" spans="1:76" ht="18" customHeight="1">
      <c r="A18" s="71"/>
      <c r="B18" s="2" t="s">
        <v>41</v>
      </c>
      <c r="M18" s="62"/>
      <c r="N18" s="63"/>
      <c r="O18" s="63"/>
      <c r="P18" s="63"/>
      <c r="Q18" s="63"/>
      <c r="R18" s="63"/>
      <c r="S18" s="63"/>
      <c r="T18" s="63"/>
      <c r="U18" s="63"/>
      <c r="V18" s="63"/>
      <c r="W18" s="63"/>
      <c r="X18" s="63"/>
      <c r="Y18" s="63"/>
      <c r="Z18" s="63"/>
      <c r="AA18" s="63"/>
      <c r="AB18" s="63"/>
      <c r="AC18" s="63"/>
      <c r="AD18" s="63"/>
      <c r="AE18" s="63"/>
      <c r="AF18" s="64"/>
      <c r="BM18" s="2" t="str">
        <f>DBCS(M18)</f>
        <v/>
      </c>
    </row>
    <row r="19" spans="1:76" s="4" customFormat="1" ht="5.0999999999999996" customHeight="1">
      <c r="A19" s="6"/>
      <c r="M19" s="12"/>
      <c r="N19" s="12"/>
      <c r="O19" s="12"/>
      <c r="P19" s="12"/>
      <c r="Q19" s="12"/>
      <c r="R19" s="12"/>
      <c r="S19" s="12"/>
      <c r="T19" s="12"/>
      <c r="U19" s="12"/>
      <c r="V19" s="12"/>
    </row>
    <row r="20" spans="1:76" ht="18" customHeight="1">
      <c r="A20" s="71" t="s">
        <v>13</v>
      </c>
      <c r="B20" s="2" t="s">
        <v>45</v>
      </c>
      <c r="M20" s="13"/>
      <c r="N20" s="16"/>
      <c r="O20" s="16"/>
      <c r="P20" s="16"/>
      <c r="Q20" s="16"/>
      <c r="R20" s="16"/>
      <c r="S20" s="16"/>
      <c r="T20" s="16"/>
      <c r="U20" s="16"/>
      <c r="V20" s="16"/>
      <c r="W20" s="16"/>
      <c r="X20" s="19"/>
      <c r="BM20" s="2" t="str">
        <f t="shared" ref="BM20:BX21" si="0">DBCS(M20)</f>
        <v/>
      </c>
      <c r="BN20" s="2" t="str">
        <f t="shared" si="0"/>
        <v/>
      </c>
      <c r="BO20" s="2" t="str">
        <f t="shared" si="0"/>
        <v/>
      </c>
      <c r="BP20" s="2" t="str">
        <f t="shared" si="0"/>
        <v/>
      </c>
      <c r="BQ20" s="2" t="str">
        <f t="shared" si="0"/>
        <v/>
      </c>
      <c r="BR20" s="2" t="str">
        <f t="shared" si="0"/>
        <v/>
      </c>
      <c r="BS20" s="2" t="str">
        <f t="shared" si="0"/>
        <v/>
      </c>
      <c r="BT20" s="2" t="str">
        <f t="shared" si="0"/>
        <v/>
      </c>
      <c r="BU20" s="2" t="str">
        <f t="shared" si="0"/>
        <v/>
      </c>
      <c r="BV20" s="2" t="str">
        <f t="shared" si="0"/>
        <v/>
      </c>
      <c r="BW20" s="2" t="str">
        <f t="shared" si="0"/>
        <v/>
      </c>
      <c r="BX20" s="2" t="str">
        <f t="shared" si="0"/>
        <v/>
      </c>
    </row>
    <row r="21" spans="1:76" ht="18" customHeight="1">
      <c r="A21" s="71"/>
      <c r="B21" s="2" t="s">
        <v>27</v>
      </c>
      <c r="M21" s="13"/>
      <c r="N21" s="16"/>
      <c r="O21" s="16"/>
      <c r="P21" s="16"/>
      <c r="Q21" s="16"/>
      <c r="R21" s="16"/>
      <c r="S21" s="16"/>
      <c r="T21" s="16"/>
      <c r="U21" s="16"/>
      <c r="V21" s="16"/>
      <c r="W21" s="16"/>
      <c r="X21" s="19"/>
      <c r="BM21" s="2" t="str">
        <f t="shared" si="0"/>
        <v/>
      </c>
      <c r="BN21" s="2" t="str">
        <f t="shared" si="0"/>
        <v/>
      </c>
      <c r="BO21" s="2" t="str">
        <f t="shared" si="0"/>
        <v/>
      </c>
      <c r="BP21" s="2" t="str">
        <f t="shared" si="0"/>
        <v/>
      </c>
      <c r="BQ21" s="2" t="str">
        <f t="shared" si="0"/>
        <v/>
      </c>
      <c r="BR21" s="2" t="str">
        <f t="shared" si="0"/>
        <v/>
      </c>
      <c r="BS21" s="2" t="str">
        <f t="shared" si="0"/>
        <v/>
      </c>
      <c r="BT21" s="2" t="str">
        <f t="shared" si="0"/>
        <v/>
      </c>
      <c r="BU21" s="2" t="str">
        <f t="shared" si="0"/>
        <v/>
      </c>
      <c r="BV21" s="2" t="str">
        <f t="shared" si="0"/>
        <v/>
      </c>
      <c r="BW21" s="2" t="str">
        <f t="shared" si="0"/>
        <v/>
      </c>
      <c r="BX21" s="2" t="str">
        <f t="shared" si="0"/>
        <v/>
      </c>
    </row>
    <row r="22" spans="1:76" ht="3" customHeight="1">
      <c r="M22" s="14"/>
      <c r="N22" s="14"/>
      <c r="O22" s="14"/>
      <c r="P22" s="14"/>
      <c r="Q22" s="14"/>
      <c r="R22" s="14"/>
      <c r="S22" s="14"/>
      <c r="T22" s="14"/>
      <c r="U22" s="14"/>
      <c r="V22" s="14"/>
      <c r="W22" s="14"/>
      <c r="X22" s="14"/>
    </row>
    <row r="23" spans="1:76" ht="18" customHeight="1">
      <c r="A23" s="1" t="s">
        <v>46</v>
      </c>
      <c r="B23" s="2" t="s">
        <v>47</v>
      </c>
      <c r="M23" s="65" t="s">
        <v>104</v>
      </c>
      <c r="N23" s="66"/>
      <c r="O23" s="66"/>
      <c r="P23" s="66"/>
      <c r="Q23" s="66"/>
      <c r="R23" s="66"/>
      <c r="S23" s="67"/>
      <c r="T23" s="14"/>
      <c r="U23" s="14"/>
      <c r="V23" s="14"/>
      <c r="W23" s="14"/>
      <c r="X23" s="14"/>
    </row>
    <row r="24" spans="1:76" ht="9.9499999999999993" customHeight="1"/>
    <row r="25" spans="1:76" ht="18" customHeight="1">
      <c r="A25" s="1" t="s">
        <v>50</v>
      </c>
      <c r="C25" s="2" t="s">
        <v>31</v>
      </c>
      <c r="M25" s="68"/>
      <c r="N25" s="69"/>
      <c r="O25" s="70"/>
      <c r="P25" s="17" t="s">
        <v>21</v>
      </c>
      <c r="Q25" s="68"/>
      <c r="R25" s="69"/>
      <c r="S25" s="69"/>
      <c r="T25" s="70"/>
      <c r="BM25" s="2" t="str">
        <f>IF(M25="","",DBCS(M25))</f>
        <v/>
      </c>
      <c r="BQ25" s="2" t="str">
        <f>IF(Q25="","",DBCS(Q25))</f>
        <v/>
      </c>
    </row>
    <row r="26" spans="1:76" ht="5.0999999999999996" customHeight="1"/>
    <row r="27" spans="1:76" ht="18" customHeight="1">
      <c r="A27" s="71" t="s">
        <v>30</v>
      </c>
      <c r="C27" s="2" t="s">
        <v>25</v>
      </c>
      <c r="M27" s="62"/>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4"/>
      <c r="BM27" s="2" t="str">
        <f>SUBSTITUTE(SUBSTITUTE(SUBSTITUTE(BN27,"ｬ","ﾔ"),"ｭ","ﾕ"),"ｮ","ﾖ")</f>
        <v/>
      </c>
      <c r="BN27" s="2" t="str">
        <f>SUBSTITUTE(SUBSTITUTE(SUBSTITUTE(SUBSTITUTE(SUBSTITUTE(ASC(M27),"ｯ","ﾂ"),"ｧ","ｱ"),"ｨ","ｲ"),"ｪ","ｴ"),"ｫ","ｵ")</f>
        <v/>
      </c>
    </row>
    <row r="28" spans="1:76" ht="18" customHeight="1">
      <c r="A28" s="71"/>
      <c r="C28" s="2" t="s">
        <v>52</v>
      </c>
      <c r="M28" s="62"/>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4"/>
      <c r="BM28" s="2" t="str">
        <f>DBCS(M28)</f>
        <v/>
      </c>
    </row>
    <row r="29" spans="1:76" ht="5.0999999999999996" customHeight="1"/>
    <row r="30" spans="1:76" ht="18" customHeight="1">
      <c r="A30" s="71" t="s">
        <v>39</v>
      </c>
      <c r="C30" s="2" t="s">
        <v>25</v>
      </c>
      <c r="M30" s="62"/>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4"/>
      <c r="BM30" s="2" t="str">
        <f>SUBSTITUTE(SUBSTITUTE(SUBSTITUTE(BN30,"ｬ","ﾔ"),"ｭ","ﾕ"),"ｮ","ﾖ")</f>
        <v/>
      </c>
      <c r="BN30" s="2" t="str">
        <f>SUBSTITUTE(SUBSTITUTE(SUBSTITUTE(SUBSTITUTE(SUBSTITUTE(ASC(M30),"ｯ","ﾂ"),"ｧ","ｱ"),"ｨ","ｲ"),"ｪ","ｴ"),"ｫ","ｵ")</f>
        <v/>
      </c>
    </row>
    <row r="31" spans="1:76" ht="18" customHeight="1">
      <c r="A31" s="71"/>
      <c r="C31" s="2" t="s">
        <v>54</v>
      </c>
      <c r="M31" s="6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4"/>
      <c r="BM31" s="2" t="str">
        <f>DBCS(M31)</f>
        <v/>
      </c>
    </row>
    <row r="32" spans="1:76" ht="5.0999999999999996" customHeight="1"/>
    <row r="33" spans="1:81" ht="18" customHeight="1">
      <c r="A33" s="1" t="s">
        <v>17</v>
      </c>
      <c r="C33" s="2" t="s">
        <v>33</v>
      </c>
      <c r="M33" s="62"/>
      <c r="N33" s="63"/>
      <c r="O33" s="63"/>
      <c r="P33" s="63"/>
      <c r="Q33" s="63"/>
      <c r="R33" s="63"/>
      <c r="S33" s="63"/>
      <c r="T33" s="63"/>
      <c r="U33" s="63"/>
      <c r="V33" s="63"/>
      <c r="W33" s="63"/>
      <c r="X33" s="63"/>
      <c r="Y33" s="63"/>
      <c r="Z33" s="63"/>
      <c r="AA33" s="63"/>
      <c r="AB33" s="63"/>
      <c r="AC33" s="63"/>
      <c r="AD33" s="63"/>
      <c r="AE33" s="63"/>
      <c r="AF33" s="63"/>
      <c r="AG33" s="63"/>
      <c r="AH33" s="63"/>
      <c r="AI33" s="64"/>
      <c r="BM33" s="2" t="str">
        <f>DBCS(M33)</f>
        <v/>
      </c>
    </row>
    <row r="34" spans="1:81" ht="5.0999999999999996" customHeight="1"/>
    <row r="35" spans="1:81" ht="18" customHeight="1">
      <c r="A35" s="71" t="s">
        <v>55</v>
      </c>
      <c r="C35" s="2" t="s">
        <v>25</v>
      </c>
      <c r="M35" s="62"/>
      <c r="N35" s="63"/>
      <c r="O35" s="63"/>
      <c r="P35" s="63"/>
      <c r="Q35" s="63"/>
      <c r="R35" s="63"/>
      <c r="S35" s="63"/>
      <c r="T35" s="63"/>
      <c r="U35" s="63"/>
      <c r="V35" s="63"/>
      <c r="W35" s="63"/>
      <c r="X35" s="63"/>
      <c r="Y35" s="63"/>
      <c r="Z35" s="63"/>
      <c r="AA35" s="63"/>
      <c r="AB35" s="63"/>
      <c r="AC35" s="63"/>
      <c r="AD35" s="63"/>
      <c r="AE35" s="63"/>
      <c r="AF35" s="64"/>
      <c r="BM35" s="2" t="str">
        <f>SUBSTITUTE(SUBSTITUTE(SUBSTITUTE(BN35,"ｬ","ﾔ"),"ｭ","ﾕ"),"ｮ","ﾖ")</f>
        <v/>
      </c>
      <c r="BN35" s="2" t="str">
        <f>SUBSTITUTE(SUBSTITUTE(SUBSTITUTE(SUBSTITUTE(SUBSTITUTE(ASC(M35),"ｯ","ﾂ"),"ｧ","ｱ"),"ｨ","ｲ"),"ｪ","ｴ"),"ｫ","ｵ")</f>
        <v/>
      </c>
    </row>
    <row r="36" spans="1:81" ht="18" customHeight="1">
      <c r="A36" s="71"/>
      <c r="C36" s="2" t="s">
        <v>7</v>
      </c>
      <c r="M36" s="62"/>
      <c r="N36" s="63"/>
      <c r="O36" s="63"/>
      <c r="P36" s="63"/>
      <c r="Q36" s="63"/>
      <c r="R36" s="63"/>
      <c r="S36" s="63"/>
      <c r="T36" s="63"/>
      <c r="U36" s="63"/>
      <c r="V36" s="63"/>
      <c r="W36" s="63"/>
      <c r="X36" s="63"/>
      <c r="Y36" s="63"/>
      <c r="Z36" s="63"/>
      <c r="AA36" s="63"/>
      <c r="AB36" s="63"/>
      <c r="AC36" s="63"/>
      <c r="AD36" s="63"/>
      <c r="AE36" s="63"/>
      <c r="AF36" s="64"/>
      <c r="BM36" s="2" t="str">
        <f>DBCS(M36)</f>
        <v/>
      </c>
    </row>
    <row r="37" spans="1:81" ht="5.0999999999999996" customHeight="1"/>
    <row r="38" spans="1:81" ht="18" customHeight="1">
      <c r="A38" s="71" t="s">
        <v>53</v>
      </c>
      <c r="C38" s="2" t="s">
        <v>57</v>
      </c>
      <c r="M38" s="13"/>
      <c r="N38" s="16"/>
      <c r="O38" s="16"/>
      <c r="P38" s="16"/>
      <c r="Q38" s="16"/>
      <c r="R38" s="16"/>
      <c r="S38" s="16"/>
      <c r="T38" s="16"/>
      <c r="U38" s="16"/>
      <c r="V38" s="16"/>
      <c r="W38" s="16"/>
      <c r="X38" s="19"/>
      <c r="BM38" s="2" t="str">
        <f t="shared" ref="BM38:BX39" si="1">DBCS(M38)</f>
        <v/>
      </c>
      <c r="BN38" s="2" t="str">
        <f t="shared" si="1"/>
        <v/>
      </c>
      <c r="BO38" s="2" t="str">
        <f t="shared" si="1"/>
        <v/>
      </c>
      <c r="BP38" s="2" t="str">
        <f t="shared" si="1"/>
        <v/>
      </c>
      <c r="BQ38" s="2" t="str">
        <f t="shared" si="1"/>
        <v/>
      </c>
      <c r="BR38" s="2" t="str">
        <f t="shared" si="1"/>
        <v/>
      </c>
      <c r="BS38" s="2" t="str">
        <f t="shared" si="1"/>
        <v/>
      </c>
      <c r="BT38" s="2" t="str">
        <f t="shared" si="1"/>
        <v/>
      </c>
      <c r="BU38" s="2" t="str">
        <f t="shared" si="1"/>
        <v/>
      </c>
      <c r="BV38" s="2" t="str">
        <f t="shared" si="1"/>
        <v/>
      </c>
      <c r="BW38" s="2" t="str">
        <f t="shared" si="1"/>
        <v/>
      </c>
      <c r="BX38" s="2" t="str">
        <f t="shared" si="1"/>
        <v/>
      </c>
    </row>
    <row r="39" spans="1:81" ht="18" customHeight="1">
      <c r="A39" s="71"/>
      <c r="C39" s="2" t="s">
        <v>56</v>
      </c>
      <c r="M39" s="13"/>
      <c r="N39" s="16"/>
      <c r="O39" s="16"/>
      <c r="P39" s="16"/>
      <c r="Q39" s="16"/>
      <c r="R39" s="16"/>
      <c r="S39" s="16"/>
      <c r="T39" s="16"/>
      <c r="U39" s="16"/>
      <c r="V39" s="16"/>
      <c r="W39" s="16"/>
      <c r="X39" s="19"/>
      <c r="BM39" s="2" t="str">
        <f t="shared" si="1"/>
        <v/>
      </c>
      <c r="BN39" s="2" t="str">
        <f t="shared" si="1"/>
        <v/>
      </c>
      <c r="BO39" s="2" t="str">
        <f t="shared" si="1"/>
        <v/>
      </c>
      <c r="BP39" s="2" t="str">
        <f t="shared" si="1"/>
        <v/>
      </c>
      <c r="BQ39" s="2" t="str">
        <f t="shared" si="1"/>
        <v/>
      </c>
      <c r="BR39" s="2" t="str">
        <f t="shared" si="1"/>
        <v/>
      </c>
      <c r="BS39" s="2" t="str">
        <f t="shared" si="1"/>
        <v/>
      </c>
      <c r="BT39" s="2" t="str">
        <f t="shared" si="1"/>
        <v/>
      </c>
      <c r="BU39" s="2" t="str">
        <f t="shared" si="1"/>
        <v/>
      </c>
      <c r="BV39" s="2" t="str">
        <f t="shared" si="1"/>
        <v/>
      </c>
      <c r="BW39" s="2" t="str">
        <f t="shared" si="1"/>
        <v/>
      </c>
      <c r="BX39" s="2" t="str">
        <f t="shared" si="1"/>
        <v/>
      </c>
    </row>
    <row r="41" spans="1:81" ht="18" customHeight="1">
      <c r="A41" s="71" t="s">
        <v>59</v>
      </c>
      <c r="B41" s="2" t="s">
        <v>25</v>
      </c>
      <c r="M41" s="62"/>
      <c r="N41" s="63"/>
      <c r="O41" s="63"/>
      <c r="P41" s="63"/>
      <c r="Q41" s="63"/>
      <c r="R41" s="63"/>
      <c r="S41" s="63"/>
      <c r="T41" s="63"/>
      <c r="U41" s="63"/>
      <c r="V41" s="63"/>
      <c r="W41" s="63"/>
      <c r="X41" s="63"/>
      <c r="Y41" s="63"/>
      <c r="Z41" s="63"/>
      <c r="AA41" s="63"/>
      <c r="AB41" s="63"/>
      <c r="AC41" s="63"/>
      <c r="AD41" s="63"/>
      <c r="AE41" s="63"/>
      <c r="AF41" s="64"/>
      <c r="BM41" s="2" t="str">
        <f>SUBSTITUTE(SUBSTITUTE(SUBSTITUTE(BN41,"ｬ","ﾔ"),"ｭ","ﾕ"),"ｮ","ﾖ")</f>
        <v/>
      </c>
      <c r="BN41" s="2" t="str">
        <f>SUBSTITUTE(SUBSTITUTE(SUBSTITUTE(SUBSTITUTE(SUBSTITUTE(ASC(M41),"ｯ","ﾂ"),"ｧ","ｱ"),"ｨ","ｲ"),"ｪ","ｴ"),"ｫ","ｵ")</f>
        <v/>
      </c>
    </row>
    <row r="42" spans="1:81" ht="18" customHeight="1">
      <c r="A42" s="71"/>
      <c r="B42" s="2" t="s">
        <v>18</v>
      </c>
      <c r="M42" s="62"/>
      <c r="N42" s="63"/>
      <c r="O42" s="63"/>
      <c r="P42" s="63"/>
      <c r="Q42" s="63"/>
      <c r="R42" s="63"/>
      <c r="S42" s="63"/>
      <c r="T42" s="63"/>
      <c r="U42" s="63"/>
      <c r="V42" s="63"/>
      <c r="W42" s="63"/>
      <c r="X42" s="63"/>
      <c r="Y42" s="63"/>
      <c r="Z42" s="63"/>
      <c r="AA42" s="63"/>
      <c r="AB42" s="63"/>
      <c r="AC42" s="63"/>
      <c r="AD42" s="63"/>
      <c r="AE42" s="63"/>
      <c r="AF42" s="64"/>
      <c r="BM42" s="2" t="str">
        <f>DBCS(M42)</f>
        <v/>
      </c>
    </row>
    <row r="43" spans="1:81" ht="3" customHeight="1"/>
    <row r="44" spans="1:81" ht="18" customHeight="1">
      <c r="A44" s="1" t="s">
        <v>48</v>
      </c>
      <c r="B44" s="2" t="s">
        <v>40</v>
      </c>
      <c r="M44" s="13"/>
      <c r="N44" s="16"/>
      <c r="O44" s="16"/>
      <c r="P44" s="16"/>
      <c r="Q44" s="16"/>
      <c r="R44" s="16"/>
      <c r="S44" s="16"/>
      <c r="T44" s="16"/>
      <c r="U44" s="16"/>
      <c r="V44" s="16"/>
      <c r="W44" s="16"/>
      <c r="X44" s="19"/>
      <c r="BM44" s="2" t="str">
        <f t="shared" ref="BM44:BX44" si="2">DBCS(M44)</f>
        <v/>
      </c>
      <c r="BN44" s="2" t="str">
        <f t="shared" si="2"/>
        <v/>
      </c>
      <c r="BO44" s="2" t="str">
        <f t="shared" si="2"/>
        <v/>
      </c>
      <c r="BP44" s="2" t="str">
        <f t="shared" si="2"/>
        <v/>
      </c>
      <c r="BQ44" s="2" t="str">
        <f t="shared" si="2"/>
        <v/>
      </c>
      <c r="BR44" s="2" t="str">
        <f t="shared" si="2"/>
        <v/>
      </c>
      <c r="BS44" s="2" t="str">
        <f t="shared" si="2"/>
        <v/>
      </c>
      <c r="BT44" s="2" t="str">
        <f t="shared" si="2"/>
        <v/>
      </c>
      <c r="BU44" s="2" t="str">
        <f t="shared" si="2"/>
        <v/>
      </c>
      <c r="BV44" s="2" t="str">
        <f t="shared" si="2"/>
        <v/>
      </c>
      <c r="BW44" s="2" t="str">
        <f t="shared" si="2"/>
        <v/>
      </c>
      <c r="BX44" s="2" t="str">
        <f t="shared" si="2"/>
        <v/>
      </c>
    </row>
    <row r="45" spans="1:81" ht="3" customHeight="1"/>
    <row r="46" spans="1:81" ht="18" customHeight="1">
      <c r="A46" s="1" t="s">
        <v>15</v>
      </c>
      <c r="B46" s="2" t="s">
        <v>60</v>
      </c>
      <c r="M46" s="62"/>
      <c r="N46" s="63"/>
      <c r="O46" s="63"/>
      <c r="P46" s="63"/>
      <c r="Q46" s="63"/>
      <c r="R46" s="64"/>
      <c r="S46" s="2" t="s">
        <v>8</v>
      </c>
      <c r="V46" s="2" t="s">
        <v>61</v>
      </c>
      <c r="AG46" s="62"/>
      <c r="AH46" s="63"/>
      <c r="AI46" s="63"/>
      <c r="AJ46" s="63"/>
      <c r="AK46" s="63"/>
      <c r="AL46" s="64"/>
      <c r="AM46" s="2" t="s">
        <v>20</v>
      </c>
      <c r="BM46" s="2" t="str">
        <f>IF(M46="","",DBCS(M46))</f>
        <v/>
      </c>
      <c r="CC46" s="2" t="str">
        <f>IF(AG46="","",DBCS(AG46))</f>
        <v/>
      </c>
    </row>
    <row r="47" spans="1:81" s="3" customFormat="1" ht="3" customHeight="1">
      <c r="A47" s="5"/>
      <c r="M47" s="15"/>
      <c r="N47" s="15"/>
      <c r="O47" s="15"/>
      <c r="P47" s="15"/>
      <c r="Q47" s="15"/>
      <c r="R47" s="15"/>
    </row>
    <row r="48" spans="1:81" ht="18" customHeight="1">
      <c r="A48" s="1" t="s">
        <v>4</v>
      </c>
      <c r="B48" s="2" t="s">
        <v>35</v>
      </c>
      <c r="M48" s="72"/>
      <c r="N48" s="73"/>
      <c r="O48" s="73"/>
      <c r="P48" s="73"/>
      <c r="Q48" s="73"/>
      <c r="R48" s="74"/>
      <c r="S48" s="2" t="s">
        <v>5</v>
      </c>
      <c r="V48" s="2" t="s">
        <v>6</v>
      </c>
      <c r="AG48" s="62"/>
      <c r="AH48" s="63"/>
      <c r="AI48" s="63"/>
      <c r="AJ48" s="63"/>
      <c r="AK48" s="63"/>
      <c r="AL48" s="64"/>
      <c r="AM48" s="2" t="s">
        <v>62</v>
      </c>
      <c r="BM48" s="2" t="str">
        <f>IF(M48="","",DBCS(M48))</f>
        <v/>
      </c>
      <c r="CC48" s="2" t="str">
        <f>IF(AG48="","",DBCS(AG48))</f>
        <v/>
      </c>
    </row>
    <row r="49" spans="1:67" ht="3" customHeight="1"/>
    <row r="50" spans="1:67" ht="18" customHeight="1">
      <c r="A50" s="1" t="s">
        <v>36</v>
      </c>
      <c r="B50" s="2" t="s">
        <v>0</v>
      </c>
      <c r="M50" s="68"/>
      <c r="N50" s="70"/>
      <c r="O50" s="17" t="s">
        <v>21</v>
      </c>
      <c r="P50" s="68"/>
      <c r="Q50" s="69"/>
      <c r="R50" s="69"/>
      <c r="S50" s="69"/>
      <c r="T50" s="69"/>
      <c r="U50" s="70"/>
      <c r="Z50" s="2" t="s">
        <v>63</v>
      </c>
      <c r="AG50" s="75" t="s">
        <v>99</v>
      </c>
      <c r="AH50" s="75"/>
      <c r="AI50" s="56"/>
      <c r="AJ50" s="56"/>
      <c r="AK50" s="17" t="s">
        <v>8</v>
      </c>
      <c r="AL50" s="56"/>
      <c r="AM50" s="56"/>
      <c r="AN50" s="17" t="s">
        <v>14</v>
      </c>
      <c r="AO50" s="56"/>
      <c r="AP50" s="56"/>
      <c r="AQ50" s="17" t="s">
        <v>11</v>
      </c>
      <c r="BM50" s="2" t="str">
        <f>IF(M50="","",IF(LEN(M50)=2,"",IF(LEN(M50)=1,"０",""))&amp;DBCS(M50))</f>
        <v/>
      </c>
      <c r="BO50" s="2" t="str">
        <f>IF(P50="","",IF(LEN(P50)=6,"",IF(LEN(P50)=5,"０",IF(LEN(P50)=4,"００",IF(LEN(P50)=3,"０００",IF(LEN(P50)=2,"００００",IF(LEN(P50)=1,"０００００"))))))&amp;DBCS(P50))</f>
        <v/>
      </c>
    </row>
    <row r="51" spans="1:67" ht="3" customHeight="1"/>
  </sheetData>
  <sheetProtection password="CF8E" sheet="1" formatCells="0" selectLockedCells="1"/>
  <mergeCells count="47">
    <mergeCell ref="AO50:AP50"/>
    <mergeCell ref="A9:A10"/>
    <mergeCell ref="A12:A13"/>
    <mergeCell ref="A17:A18"/>
    <mergeCell ref="A20:A21"/>
    <mergeCell ref="A27:A28"/>
    <mergeCell ref="A30:A31"/>
    <mergeCell ref="A35:A36"/>
    <mergeCell ref="A38:A39"/>
    <mergeCell ref="A41:A42"/>
    <mergeCell ref="M48:R48"/>
    <mergeCell ref="AG48:AL48"/>
    <mergeCell ref="M50:N50"/>
    <mergeCell ref="P50:U50"/>
    <mergeCell ref="AG50:AH50"/>
    <mergeCell ref="AI50:AJ50"/>
    <mergeCell ref="AL50:AM50"/>
    <mergeCell ref="M36:AF36"/>
    <mergeCell ref="M41:AF41"/>
    <mergeCell ref="M42:AF42"/>
    <mergeCell ref="M46:R46"/>
    <mergeCell ref="AG46:AL46"/>
    <mergeCell ref="M28:BJ28"/>
    <mergeCell ref="M30:AP30"/>
    <mergeCell ref="M31:AP31"/>
    <mergeCell ref="M33:AI33"/>
    <mergeCell ref="M35:AF35"/>
    <mergeCell ref="M18:AF18"/>
    <mergeCell ref="M23:S23"/>
    <mergeCell ref="M25:O25"/>
    <mergeCell ref="Q25:T25"/>
    <mergeCell ref="M27:BJ27"/>
    <mergeCell ref="M10:BJ10"/>
    <mergeCell ref="M12:BJ12"/>
    <mergeCell ref="M13:BJ13"/>
    <mergeCell ref="M17:AF17"/>
    <mergeCell ref="M15:AG15"/>
    <mergeCell ref="AW2:AX2"/>
    <mergeCell ref="AZ2:BA2"/>
    <mergeCell ref="M7:O7"/>
    <mergeCell ref="Q7:T7"/>
    <mergeCell ref="M9:BJ9"/>
    <mergeCell ref="B2:C2"/>
    <mergeCell ref="D2:E2"/>
    <mergeCell ref="G2:H2"/>
    <mergeCell ref="AR2:AS2"/>
    <mergeCell ref="AT2:AU2"/>
  </mergeCells>
  <phoneticPr fontId="20"/>
  <conditionalFormatting sqref="A25:BJ39">
    <cfRule type="expression" dxfId="0" priority="1" stopIfTrue="1">
      <formula>$M$23&lt;&gt;"委任先あり"</formula>
    </cfRule>
  </conditionalFormatting>
  <dataValidations count="2">
    <dataValidation type="list" allowBlank="1" showInputMessage="1" showErrorMessage="1" sqref="M23:S23">
      <formula1>"委任先あり,委任先なし"</formula1>
    </dataValidation>
    <dataValidation type="list" allowBlank="1" showInputMessage="1" showErrorMessage="1" sqref="AG50:AH50">
      <formula1>"平成,令和,"</formula1>
    </dataValidation>
  </dataValidations>
  <pageMargins left="0.78740157480314965" right="0.78740157480314965" top="0.98425196850393681" bottom="0.98425196850393681"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2:CV47"/>
  <sheetViews>
    <sheetView showGridLines="0" showRowColHeaders="0" showOutlineSymbols="0" workbookViewId="0">
      <selection activeCell="BP29" sqref="BP29"/>
    </sheetView>
  </sheetViews>
  <sheetFormatPr defaultColWidth="2" defaultRowHeight="18" customHeight="1" outlineLevelRow="1"/>
  <cols>
    <col min="1" max="1" width="2.625" style="20" customWidth="1"/>
    <col min="2" max="9" width="2" style="20"/>
    <col min="10" max="100" width="1.375" style="20" customWidth="1"/>
    <col min="101" max="101" width="0.875" style="20" customWidth="1"/>
    <col min="102" max="102" width="2" style="20" bestFit="1"/>
    <col min="103" max="16384" width="2" style="20"/>
  </cols>
  <sheetData>
    <row r="2" spans="1:100" ht="18" customHeight="1">
      <c r="A2" s="79"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row>
    <row r="3" spans="1:100" ht="18"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7" t="str">
        <f>'データ入力（申請書）'!BM2</f>
        <v>令和　５年　　月　　日</v>
      </c>
    </row>
    <row r="4" spans="1:100" ht="18" customHeight="1">
      <c r="B4" s="20" t="s">
        <v>43</v>
      </c>
    </row>
    <row r="5" spans="1:100" ht="9.9499999999999993" customHeight="1"/>
    <row r="6" spans="1:100" ht="15" customHeight="1">
      <c r="B6" s="20" t="str">
        <f>IF('データ入力（申請書）'!B2="","　　",'データ入力（申請書）'!B2)&amp;IF('データ入力（申請書）'!D2="","　　・　　",IF('データ入力（申請書）'!D2&lt;10,"　","")&amp;DBCS('データ入力（申請書）'!D2)&amp;IF('データ入力（申請書）'!G2="","","・")&amp;IF('データ入力（申請書）'!G2="","",IF('データ入力（申請書）'!G2&lt;10,"　","")&amp;DBCS('データ入力（申請書）'!G2))&amp;"年度において、津山市で行われる建設工事に係る競争入札に参加したいので申請します。")</f>
        <v>令和　５年度において、津山市で行われる建設工事に係る競争入札に参加したいので申請します。</v>
      </c>
    </row>
    <row r="7" spans="1:100" ht="15" customHeight="1">
      <c r="B7" s="20" t="s">
        <v>51</v>
      </c>
    </row>
    <row r="8" spans="1:100" ht="9.9499999999999993" customHeight="1"/>
    <row r="9" spans="1:100" ht="18" hidden="1" customHeight="1" outlineLevel="1">
      <c r="K9" s="22">
        <v>1</v>
      </c>
      <c r="L9" s="22">
        <v>2</v>
      </c>
      <c r="M9" s="22">
        <v>3</v>
      </c>
      <c r="N9" s="22">
        <v>4</v>
      </c>
      <c r="O9" s="22">
        <v>5</v>
      </c>
      <c r="P9" s="22">
        <v>6</v>
      </c>
      <c r="Q9" s="22">
        <v>7</v>
      </c>
      <c r="R9" s="22">
        <v>8</v>
      </c>
      <c r="S9" s="22">
        <v>9</v>
      </c>
      <c r="T9" s="22">
        <v>10</v>
      </c>
      <c r="U9" s="22">
        <v>11</v>
      </c>
      <c r="V9" s="22">
        <v>12</v>
      </c>
      <c r="W9" s="22">
        <v>13</v>
      </c>
      <c r="X9" s="22">
        <v>14</v>
      </c>
      <c r="Y9" s="22">
        <v>15</v>
      </c>
      <c r="Z9" s="22">
        <v>16</v>
      </c>
      <c r="AA9" s="22">
        <v>17</v>
      </c>
      <c r="AB9" s="22">
        <v>18</v>
      </c>
      <c r="AC9" s="22">
        <v>19</v>
      </c>
      <c r="AD9" s="22">
        <v>20</v>
      </c>
      <c r="AE9" s="22">
        <v>21</v>
      </c>
      <c r="AF9" s="22">
        <v>22</v>
      </c>
      <c r="AG9" s="22">
        <v>23</v>
      </c>
      <c r="AH9" s="22">
        <v>24</v>
      </c>
      <c r="AI9" s="22">
        <v>25</v>
      </c>
      <c r="AJ9" s="22">
        <v>26</v>
      </c>
      <c r="AK9" s="22">
        <v>27</v>
      </c>
      <c r="AL9" s="22">
        <v>28</v>
      </c>
      <c r="AM9" s="22">
        <v>29</v>
      </c>
      <c r="AN9" s="22">
        <v>30</v>
      </c>
      <c r="AO9" s="22">
        <v>31</v>
      </c>
      <c r="AP9" s="22">
        <v>32</v>
      </c>
      <c r="AQ9" s="22">
        <v>33</v>
      </c>
      <c r="AR9" s="22">
        <v>34</v>
      </c>
      <c r="AS9" s="22">
        <v>35</v>
      </c>
      <c r="AT9" s="22">
        <v>36</v>
      </c>
      <c r="AU9" s="22">
        <v>37</v>
      </c>
      <c r="AV9" s="22">
        <v>38</v>
      </c>
      <c r="AW9" s="22">
        <v>39</v>
      </c>
      <c r="AX9" s="22">
        <v>40</v>
      </c>
      <c r="AY9" s="22">
        <v>41</v>
      </c>
      <c r="AZ9" s="22">
        <v>42</v>
      </c>
      <c r="BA9" s="22">
        <v>43</v>
      </c>
      <c r="BB9" s="22">
        <v>44</v>
      </c>
      <c r="BC9" s="22">
        <v>45</v>
      </c>
      <c r="BD9" s="22">
        <v>46</v>
      </c>
      <c r="BE9" s="22">
        <v>47</v>
      </c>
      <c r="BF9" s="22">
        <v>48</v>
      </c>
      <c r="BG9" s="22">
        <v>49</v>
      </c>
      <c r="BH9" s="22">
        <v>50</v>
      </c>
      <c r="BI9" s="22">
        <v>51</v>
      </c>
      <c r="BJ9" s="22">
        <v>52</v>
      </c>
      <c r="BK9" s="22">
        <v>53</v>
      </c>
      <c r="BL9" s="22">
        <v>54</v>
      </c>
      <c r="BM9" s="22">
        <v>55</v>
      </c>
      <c r="BN9" s="22">
        <v>56</v>
      </c>
      <c r="BO9" s="22">
        <v>57</v>
      </c>
      <c r="BP9" s="22">
        <v>58</v>
      </c>
      <c r="BQ9" s="22">
        <v>59</v>
      </c>
      <c r="BR9" s="22">
        <v>60</v>
      </c>
      <c r="BS9" s="22">
        <v>61</v>
      </c>
      <c r="BT9" s="22">
        <v>62</v>
      </c>
      <c r="BU9" s="22">
        <v>63</v>
      </c>
      <c r="BV9" s="22">
        <v>64</v>
      </c>
      <c r="BW9" s="22">
        <v>65</v>
      </c>
      <c r="BX9" s="22">
        <v>66</v>
      </c>
      <c r="BY9" s="22">
        <v>67</v>
      </c>
      <c r="BZ9" s="22">
        <v>68</v>
      </c>
      <c r="CA9" s="22">
        <v>69</v>
      </c>
      <c r="CB9" s="22">
        <v>70</v>
      </c>
      <c r="CC9" s="22">
        <v>71</v>
      </c>
      <c r="CD9" s="22">
        <v>72</v>
      </c>
      <c r="CE9" s="22">
        <v>73</v>
      </c>
      <c r="CF9" s="22">
        <v>74</v>
      </c>
      <c r="CG9" s="22">
        <v>75</v>
      </c>
      <c r="CH9" s="22">
        <v>76</v>
      </c>
      <c r="CI9" s="22">
        <v>77</v>
      </c>
      <c r="CJ9" s="22">
        <v>78</v>
      </c>
      <c r="CK9" s="22">
        <v>79</v>
      </c>
      <c r="CL9" s="22">
        <v>80</v>
      </c>
      <c r="CM9" s="22">
        <v>81</v>
      </c>
      <c r="CN9" s="22">
        <v>82</v>
      </c>
      <c r="CO9" s="22">
        <v>83</v>
      </c>
      <c r="CP9" s="22">
        <v>84</v>
      </c>
      <c r="CQ9" s="22">
        <v>85</v>
      </c>
      <c r="CR9" s="22">
        <v>86</v>
      </c>
      <c r="CS9" s="22">
        <v>87</v>
      </c>
      <c r="CT9" s="22">
        <v>88</v>
      </c>
      <c r="CU9" s="22">
        <v>89</v>
      </c>
      <c r="CV9" s="22">
        <v>90</v>
      </c>
    </row>
    <row r="10" spans="1:100" ht="18" hidden="1" customHeight="1" outlineLevel="1">
      <c r="K10" s="78">
        <v>1</v>
      </c>
      <c r="L10" s="78"/>
      <c r="M10" s="78">
        <v>2</v>
      </c>
      <c r="N10" s="78"/>
      <c r="O10" s="78">
        <v>3</v>
      </c>
      <c r="P10" s="78"/>
      <c r="Q10" s="78">
        <v>4</v>
      </c>
      <c r="R10" s="78"/>
      <c r="S10" s="78">
        <v>5</v>
      </c>
      <c r="T10" s="78"/>
      <c r="U10" s="78">
        <v>6</v>
      </c>
      <c r="V10" s="78"/>
      <c r="W10" s="78">
        <v>7</v>
      </c>
      <c r="X10" s="78"/>
      <c r="Y10" s="78">
        <v>8</v>
      </c>
      <c r="Z10" s="78"/>
      <c r="AA10" s="78">
        <v>9</v>
      </c>
      <c r="AB10" s="78"/>
      <c r="AC10" s="78">
        <v>10</v>
      </c>
      <c r="AD10" s="78"/>
      <c r="AE10" s="78">
        <v>11</v>
      </c>
      <c r="AF10" s="78"/>
      <c r="AG10" s="78">
        <v>12</v>
      </c>
      <c r="AH10" s="78"/>
      <c r="AI10" s="78">
        <v>13</v>
      </c>
      <c r="AJ10" s="78"/>
      <c r="AK10" s="78">
        <v>14</v>
      </c>
      <c r="AL10" s="78"/>
      <c r="AM10" s="78">
        <v>15</v>
      </c>
      <c r="AN10" s="78"/>
      <c r="AO10" s="78">
        <v>16</v>
      </c>
      <c r="AP10" s="78"/>
      <c r="AQ10" s="78">
        <v>17</v>
      </c>
      <c r="AR10" s="78"/>
      <c r="AS10" s="78">
        <v>18</v>
      </c>
      <c r="AT10" s="78"/>
      <c r="AU10" s="78">
        <v>19</v>
      </c>
      <c r="AV10" s="78"/>
      <c r="AW10" s="78">
        <v>20</v>
      </c>
      <c r="AX10" s="78"/>
      <c r="AY10" s="78">
        <v>21</v>
      </c>
      <c r="AZ10" s="78"/>
      <c r="BA10" s="78">
        <v>22</v>
      </c>
      <c r="BB10" s="78"/>
      <c r="BC10" s="78">
        <v>23</v>
      </c>
      <c r="BD10" s="78"/>
      <c r="BE10" s="78">
        <v>24</v>
      </c>
      <c r="BF10" s="78"/>
      <c r="BG10" s="78">
        <v>25</v>
      </c>
      <c r="BH10" s="78"/>
      <c r="BI10" s="78">
        <v>26</v>
      </c>
      <c r="BJ10" s="78"/>
      <c r="BK10" s="78">
        <v>27</v>
      </c>
      <c r="BL10" s="78"/>
      <c r="BM10" s="78">
        <v>28</v>
      </c>
      <c r="BN10" s="78"/>
      <c r="BO10" s="78">
        <v>29</v>
      </c>
      <c r="BP10" s="78"/>
      <c r="BQ10" s="78">
        <v>30</v>
      </c>
      <c r="BR10" s="78"/>
      <c r="BS10" s="78">
        <v>31</v>
      </c>
      <c r="BT10" s="78"/>
      <c r="BU10" s="78">
        <v>32</v>
      </c>
      <c r="BV10" s="78"/>
      <c r="BW10" s="78">
        <v>33</v>
      </c>
      <c r="BX10" s="78"/>
      <c r="BY10" s="78">
        <v>34</v>
      </c>
      <c r="BZ10" s="78"/>
      <c r="CA10" s="78">
        <v>35</v>
      </c>
      <c r="CB10" s="78"/>
      <c r="CC10" s="78">
        <v>36</v>
      </c>
      <c r="CD10" s="78"/>
      <c r="CE10" s="78">
        <v>37</v>
      </c>
      <c r="CF10" s="78"/>
      <c r="CG10" s="78">
        <v>38</v>
      </c>
      <c r="CH10" s="78"/>
      <c r="CI10" s="78">
        <v>39</v>
      </c>
      <c r="CJ10" s="78"/>
      <c r="CK10" s="78">
        <v>40</v>
      </c>
      <c r="CL10" s="78"/>
      <c r="CM10" s="78">
        <v>41</v>
      </c>
      <c r="CN10" s="78"/>
      <c r="CO10" s="78">
        <v>42</v>
      </c>
      <c r="CP10" s="78"/>
      <c r="CQ10" s="78">
        <v>43</v>
      </c>
      <c r="CR10" s="78"/>
      <c r="CS10" s="78">
        <v>44</v>
      </c>
      <c r="CT10" s="78"/>
      <c r="CU10" s="78">
        <v>45</v>
      </c>
      <c r="CV10" s="78"/>
    </row>
    <row r="11" spans="1:100" ht="18" customHeight="1" collapsed="1">
      <c r="A11" s="20" t="s">
        <v>19</v>
      </c>
      <c r="K11" s="80" t="str">
        <f>IF(LEN('データ入力（申請書）'!$BM7)&lt;&gt;3,"",LEFT('データ入力（申請書）'!$BM7,1))</f>
        <v/>
      </c>
      <c r="L11" s="76"/>
      <c r="M11" s="76" t="str">
        <f>IF(LEN('データ入力（申請書）'!$BM7)&lt;&gt;3,"",MID('データ入力（申請書）'!$BM7,2,1))</f>
        <v/>
      </c>
      <c r="N11" s="76"/>
      <c r="O11" s="76" t="str">
        <f>IF(LEN('データ入力（申請書）'!$BM7)&lt;&gt;3,"",RIGHT('データ入力（申請書）'!$BM7,1))</f>
        <v/>
      </c>
      <c r="P11" s="77"/>
      <c r="Q11" s="81" t="s">
        <v>21</v>
      </c>
      <c r="R11" s="81"/>
      <c r="S11" s="80" t="str">
        <f>IF(LEN('データ入力（申請書）'!$BQ7)&lt;&gt;4,"",LEFT('データ入力（申請書）'!$BQ7,1))</f>
        <v/>
      </c>
      <c r="T11" s="76"/>
      <c r="U11" s="76" t="str">
        <f>IF(LEN('データ入力（申請書）'!$BQ7)&lt;&gt;4,"",MID('データ入力（申請書）'!$BQ7,2,1))</f>
        <v/>
      </c>
      <c r="V11" s="76"/>
      <c r="W11" s="76" t="str">
        <f>IF(LEN('データ入力（申請書）'!$BQ7)&lt;&gt;4,"",MID('データ入力（申請書）'!$BQ7,3,1))</f>
        <v/>
      </c>
      <c r="X11" s="76"/>
      <c r="Y11" s="76" t="str">
        <f>IF(LEN('データ入力（申請書）'!$BQ7)&lt;&gt;4,"",RIGHT('データ入力（申請書）'!$BQ7,1))</f>
        <v/>
      </c>
      <c r="Z11" s="77"/>
    </row>
    <row r="12" spans="1:100" ht="2.1" customHeight="1"/>
    <row r="13" spans="1:100" ht="18" customHeight="1">
      <c r="A13" s="20" t="s">
        <v>25</v>
      </c>
      <c r="K13" s="23" t="str">
        <f>IF(K$9&lt;=LEN('データ入力（申請書）'!$BM9),MID('データ入力（申請書）'!$BM9,K$9,1),"")</f>
        <v/>
      </c>
      <c r="L13" s="25" t="str">
        <f>IF(L$9&lt;=LEN('データ入力（申請書）'!$BM9),MID('データ入力（申請書）'!$BM9,L$9,1),"")</f>
        <v/>
      </c>
      <c r="M13" s="25" t="str">
        <f>IF(M$9&lt;=LEN('データ入力（申請書）'!$BM9),MID('データ入力（申請書）'!$BM9,M$9,1),"")</f>
        <v/>
      </c>
      <c r="N13" s="25" t="str">
        <f>IF(N$9&lt;=LEN('データ入力（申請書）'!$BM9),MID('データ入力（申請書）'!$BM9,N$9,1),"")</f>
        <v/>
      </c>
      <c r="O13" s="25" t="str">
        <f>IF(O$9&lt;=LEN('データ入力（申請書）'!$BM9),MID('データ入力（申請書）'!$BM9,O$9,1),"")</f>
        <v/>
      </c>
      <c r="P13" s="25" t="str">
        <f>IF(P$9&lt;=LEN('データ入力（申請書）'!$BM9),MID('データ入力（申請書）'!$BM9,P$9,1),"")</f>
        <v/>
      </c>
      <c r="Q13" s="25" t="str">
        <f>IF(Q$9&lt;=LEN('データ入力（申請書）'!$BM9),MID('データ入力（申請書）'!$BM9,Q$9,1),"")</f>
        <v/>
      </c>
      <c r="R13" s="25" t="str">
        <f>IF(R$9&lt;=LEN('データ入力（申請書）'!$BM9),MID('データ入力（申請書）'!$BM9,R$9,1),"")</f>
        <v/>
      </c>
      <c r="S13" s="25" t="str">
        <f>IF(S$9&lt;=LEN('データ入力（申請書）'!$BM9),MID('データ入力（申請書）'!$BM9,S$9,1),"")</f>
        <v/>
      </c>
      <c r="T13" s="25" t="str">
        <f>IF(T$9&lt;=LEN('データ入力（申請書）'!$BM9),MID('データ入力（申請書）'!$BM9,T$9,1),"")</f>
        <v/>
      </c>
      <c r="U13" s="25" t="str">
        <f>IF(U$9&lt;=LEN('データ入力（申請書）'!$BM9),MID('データ入力（申請書）'!$BM9,U$9,1),"")</f>
        <v/>
      </c>
      <c r="V13" s="25" t="str">
        <f>IF(V$9&lt;=LEN('データ入力（申請書）'!$BM9),MID('データ入力（申請書）'!$BM9,V$9,1),"")</f>
        <v/>
      </c>
      <c r="W13" s="25" t="str">
        <f>IF(W$9&lt;=LEN('データ入力（申請書）'!$BM9),MID('データ入力（申請書）'!$BM9,W$9,1),"")</f>
        <v/>
      </c>
      <c r="X13" s="25" t="str">
        <f>IF(X$9&lt;=LEN('データ入力（申請書）'!$BM9),MID('データ入力（申請書）'!$BM9,X$9,1),"")</f>
        <v/>
      </c>
      <c r="Y13" s="25" t="str">
        <f>IF(Y$9&lt;=LEN('データ入力（申請書）'!$BM9),MID('データ入力（申請書）'!$BM9,Y$9,1),"")</f>
        <v/>
      </c>
      <c r="Z13" s="25" t="str">
        <f>IF(Z$9&lt;=LEN('データ入力（申請書）'!$BM9),MID('データ入力（申請書）'!$BM9,Z$9,1),"")</f>
        <v/>
      </c>
      <c r="AA13" s="25" t="str">
        <f>IF(AA$9&lt;=LEN('データ入力（申請書）'!$BM9),MID('データ入力（申請書）'!$BM9,AA$9,1),"")</f>
        <v/>
      </c>
      <c r="AB13" s="25" t="str">
        <f>IF(AB$9&lt;=LEN('データ入力（申請書）'!$BM9),MID('データ入力（申請書）'!$BM9,AB$9,1),"")</f>
        <v/>
      </c>
      <c r="AC13" s="25" t="str">
        <f>IF(AC$9&lt;=LEN('データ入力（申請書）'!$BM9),MID('データ入力（申請書）'!$BM9,AC$9,1),"")</f>
        <v/>
      </c>
      <c r="AD13" s="25" t="str">
        <f>IF(AD$9&lt;=LEN('データ入力（申請書）'!$BM9),MID('データ入力（申請書）'!$BM9,AD$9,1),"")</f>
        <v/>
      </c>
      <c r="AE13" s="25" t="str">
        <f>IF(AE$9&lt;=LEN('データ入力（申請書）'!$BM9),MID('データ入力（申請書）'!$BM9,AE$9,1),"")</f>
        <v/>
      </c>
      <c r="AF13" s="25" t="str">
        <f>IF(AF$9&lt;=LEN('データ入力（申請書）'!$BM9),MID('データ入力（申請書）'!$BM9,AF$9,1),"")</f>
        <v/>
      </c>
      <c r="AG13" s="25" t="str">
        <f>IF(AG$9&lt;=LEN('データ入力（申請書）'!$BM9),MID('データ入力（申請書）'!$BM9,AG$9,1),"")</f>
        <v/>
      </c>
      <c r="AH13" s="25" t="str">
        <f>IF(AH$9&lt;=LEN('データ入力（申請書）'!$BM9),MID('データ入力（申請書）'!$BM9,AH$9,1),"")</f>
        <v/>
      </c>
      <c r="AI13" s="25" t="str">
        <f>IF(AI$9&lt;=LEN('データ入力（申請書）'!$BM9),MID('データ入力（申請書）'!$BM9,AI$9,1),"")</f>
        <v/>
      </c>
      <c r="AJ13" s="25" t="str">
        <f>IF(AJ$9&lt;=LEN('データ入力（申請書）'!$BM9),MID('データ入力（申請書）'!$BM9,AJ$9,1),"")</f>
        <v/>
      </c>
      <c r="AK13" s="25" t="str">
        <f>IF(AK$9&lt;=LEN('データ入力（申請書）'!$BM9),MID('データ入力（申請書）'!$BM9,AK$9,1),"")</f>
        <v/>
      </c>
      <c r="AL13" s="25" t="str">
        <f>IF(AL$9&lt;=LEN('データ入力（申請書）'!$BM9),MID('データ入力（申請書）'!$BM9,AL$9,1),"")</f>
        <v/>
      </c>
      <c r="AM13" s="25" t="str">
        <f>IF(AM$9&lt;=LEN('データ入力（申請書）'!$BM9),MID('データ入力（申請書）'!$BM9,AM$9,1),"")</f>
        <v/>
      </c>
      <c r="AN13" s="25" t="str">
        <f>IF(AN$9&lt;=LEN('データ入力（申請書）'!$BM9),MID('データ入力（申請書）'!$BM9,AN$9,1),"")</f>
        <v/>
      </c>
      <c r="AO13" s="25" t="str">
        <f>IF(AO$9&lt;=LEN('データ入力（申請書）'!$BM9),MID('データ入力（申請書）'!$BM9,AO$9,1),"")</f>
        <v/>
      </c>
      <c r="AP13" s="25" t="str">
        <f>IF(AP$9&lt;=LEN('データ入力（申請書）'!$BM9),MID('データ入力（申請書）'!$BM9,AP$9,1),"")</f>
        <v/>
      </c>
      <c r="AQ13" s="25" t="str">
        <f>IF(AQ$9&lt;=LEN('データ入力（申請書）'!$BM9),MID('データ入力（申請書）'!$BM9,AQ$9,1),"")</f>
        <v/>
      </c>
      <c r="AR13" s="25" t="str">
        <f>IF(AR$9&lt;=LEN('データ入力（申請書）'!$BM9),MID('データ入力（申請書）'!$BM9,AR$9,1),"")</f>
        <v/>
      </c>
      <c r="AS13" s="25" t="str">
        <f>IF(AS$9&lt;=LEN('データ入力（申請書）'!$BM9),MID('データ入力（申請書）'!$BM9,AS$9,1),"")</f>
        <v/>
      </c>
      <c r="AT13" s="25" t="str">
        <f>IF(AT$9&lt;=LEN('データ入力（申請書）'!$BM9),MID('データ入力（申請書）'!$BM9,AT$9,1),"")</f>
        <v/>
      </c>
      <c r="AU13" s="25" t="str">
        <f>IF(AU$9&lt;=LEN('データ入力（申請書）'!$BM9),MID('データ入力（申請書）'!$BM9,AU$9,1),"")</f>
        <v/>
      </c>
      <c r="AV13" s="25" t="str">
        <f>IF(AV$9&lt;=LEN('データ入力（申請書）'!$BM9),MID('データ入力（申請書）'!$BM9,AV$9,1),"")</f>
        <v/>
      </c>
      <c r="AW13" s="25" t="str">
        <f>IF(AW$9&lt;=LEN('データ入力（申請書）'!$BM9),MID('データ入力（申請書）'!$BM9,AW$9,1),"")</f>
        <v/>
      </c>
      <c r="AX13" s="25" t="str">
        <f>IF(AX$9&lt;=LEN('データ入力（申請書）'!$BM9),MID('データ入力（申請書）'!$BM9,AX$9,1),"")</f>
        <v/>
      </c>
      <c r="AY13" s="25" t="str">
        <f>IF(AY$9&lt;=LEN('データ入力（申請書）'!$BM9),MID('データ入力（申請書）'!$BM9,AY$9,1),"")</f>
        <v/>
      </c>
      <c r="AZ13" s="25" t="str">
        <f>IF(AZ$9&lt;=LEN('データ入力（申請書）'!$BM9),MID('データ入力（申請書）'!$BM9,AZ$9,1),"")</f>
        <v/>
      </c>
      <c r="BA13" s="25" t="str">
        <f>IF(BA$9&lt;=LEN('データ入力（申請書）'!$BM9),MID('データ入力（申請書）'!$BM9,BA$9,1),"")</f>
        <v/>
      </c>
      <c r="BB13" s="25" t="str">
        <f>IF(BB$9&lt;=LEN('データ入力（申請書）'!$BM9),MID('データ入力（申請書）'!$BM9,BB$9,1),"")</f>
        <v/>
      </c>
      <c r="BC13" s="25" t="str">
        <f>IF(BC$9&lt;=LEN('データ入力（申請書）'!$BM9),MID('データ入力（申請書）'!$BM9,BC$9,1),"")</f>
        <v/>
      </c>
      <c r="BD13" s="25" t="str">
        <f>IF(BD$9&lt;=LEN('データ入力（申請書）'!$BM9),MID('データ入力（申請書）'!$BM9,BD$9,1),"")</f>
        <v/>
      </c>
      <c r="BE13" s="25" t="str">
        <f>IF(BE$9&lt;=LEN('データ入力（申請書）'!$BM9),MID('データ入力（申請書）'!$BM9,BE$9,1),"")</f>
        <v/>
      </c>
      <c r="BF13" s="25" t="str">
        <f>IF(BF$9&lt;=LEN('データ入力（申請書）'!$BM9),MID('データ入力（申請書）'!$BM9,BF$9,1),"")</f>
        <v/>
      </c>
      <c r="BG13" s="25" t="str">
        <f>IF(BG$9&lt;=LEN('データ入力（申請書）'!$BM9),MID('データ入力（申請書）'!$BM9,BG$9,1),"")</f>
        <v/>
      </c>
      <c r="BH13" s="25" t="str">
        <f>IF(BH$9&lt;=LEN('データ入力（申請書）'!$BM9),MID('データ入力（申請書）'!$BM9,BH$9,1),"")</f>
        <v/>
      </c>
      <c r="BI13" s="25" t="str">
        <f>IF(BI$9&lt;=LEN('データ入力（申請書）'!$BM9),MID('データ入力（申請書）'!$BM9,BI$9,1),"")</f>
        <v/>
      </c>
      <c r="BJ13" s="25" t="str">
        <f>IF(BJ$9&lt;=LEN('データ入力（申請書）'!$BM9),MID('データ入力（申請書）'!$BM9,BJ$9,1),"")</f>
        <v/>
      </c>
      <c r="BK13" s="25" t="str">
        <f>IF(BK$9&lt;=LEN('データ入力（申請書）'!$BM9),MID('データ入力（申請書）'!$BM9,BK$9,1),"")</f>
        <v/>
      </c>
      <c r="BL13" s="25" t="str">
        <f>IF(BL$9&lt;=LEN('データ入力（申請書）'!$BM9),MID('データ入力（申請書）'!$BM9,BL$9,1),"")</f>
        <v/>
      </c>
      <c r="BM13" s="25" t="str">
        <f>IF(BM$9&lt;=LEN('データ入力（申請書）'!$BM9),MID('データ入力（申請書）'!$BM9,BM$9,1),"")</f>
        <v/>
      </c>
      <c r="BN13" s="25" t="str">
        <f>IF(BN$9&lt;=LEN('データ入力（申請書）'!$BM9),MID('データ入力（申請書）'!$BM9,BN$9,1),"")</f>
        <v/>
      </c>
      <c r="BO13" s="25" t="str">
        <f>IF(BO$9&lt;=LEN('データ入力（申請書）'!$BM9),MID('データ入力（申請書）'!$BM9,BO$9,1),"")</f>
        <v/>
      </c>
      <c r="BP13" s="25" t="str">
        <f>IF(BP$9&lt;=LEN('データ入力（申請書）'!$BM9),MID('データ入力（申請書）'!$BM9,BP$9,1),"")</f>
        <v/>
      </c>
      <c r="BQ13" s="25" t="str">
        <f>IF(BQ$9&lt;=LEN('データ入力（申請書）'!$BM9),MID('データ入力（申請書）'!$BM9,BQ$9,1),"")</f>
        <v/>
      </c>
      <c r="BR13" s="25" t="str">
        <f>IF(BR$9&lt;=LEN('データ入力（申請書）'!$BM9),MID('データ入力（申請書）'!$BM9,BR$9,1),"")</f>
        <v/>
      </c>
      <c r="BS13" s="25" t="str">
        <f>IF(BS$9&lt;=LEN('データ入力（申請書）'!$BM9),MID('データ入力（申請書）'!$BM9,BS$9,1),"")</f>
        <v/>
      </c>
      <c r="BT13" s="25" t="str">
        <f>IF(BT$9&lt;=LEN('データ入力（申請書）'!$BM9),MID('データ入力（申請書）'!$BM9,BT$9,1),"")</f>
        <v/>
      </c>
      <c r="BU13" s="25" t="str">
        <f>IF(BU$9&lt;=LEN('データ入力（申請書）'!$BM9),MID('データ入力（申請書）'!$BM9,BU$9,1),"")</f>
        <v/>
      </c>
      <c r="BV13" s="25" t="str">
        <f>IF(BV$9&lt;=LEN('データ入力（申請書）'!$BM9),MID('データ入力（申請書）'!$BM9,BV$9,1),"")</f>
        <v/>
      </c>
      <c r="BW13" s="25" t="str">
        <f>IF(BW$9&lt;=LEN('データ入力（申請書）'!$BM9),MID('データ入力（申請書）'!$BM9,BW$9,1),"")</f>
        <v/>
      </c>
      <c r="BX13" s="25" t="str">
        <f>IF(BX$9&lt;=LEN('データ入力（申請書）'!$BM9),MID('データ入力（申請書）'!$BM9,BX$9,1),"")</f>
        <v/>
      </c>
      <c r="BY13" s="25" t="str">
        <f>IF(BY$9&lt;=LEN('データ入力（申請書）'!$BM9),MID('データ入力（申請書）'!$BM9,BY$9,1),"")</f>
        <v/>
      </c>
      <c r="BZ13" s="25" t="str">
        <f>IF(BZ$9&lt;=LEN('データ入力（申請書）'!$BM9),MID('データ入力（申請書）'!$BM9,BZ$9,1),"")</f>
        <v/>
      </c>
      <c r="CA13" s="25" t="str">
        <f>IF(CA$9&lt;=LEN('データ入力（申請書）'!$BM9),MID('データ入力（申請書）'!$BM9,CA$9,1),"")</f>
        <v/>
      </c>
      <c r="CB13" s="25" t="str">
        <f>IF(CB$9&lt;=LEN('データ入力（申請書）'!$BM9),MID('データ入力（申請書）'!$BM9,CB$9,1),"")</f>
        <v/>
      </c>
      <c r="CC13" s="25" t="str">
        <f>IF(CC$9&lt;=LEN('データ入力（申請書）'!$BM9),MID('データ入力（申請書）'!$BM9,CC$9,1),"")</f>
        <v/>
      </c>
      <c r="CD13" s="25" t="str">
        <f>IF(CD$9&lt;=LEN('データ入力（申請書）'!$BM9),MID('データ入力（申請書）'!$BM9,CD$9,1),"")</f>
        <v/>
      </c>
      <c r="CE13" s="25" t="str">
        <f>IF(CE$9&lt;=LEN('データ入力（申請書）'!$BM9),MID('データ入力（申請書）'!$BM9,CE$9,1),"")</f>
        <v/>
      </c>
      <c r="CF13" s="25" t="str">
        <f>IF(CF$9&lt;=LEN('データ入力（申請書）'!$BM9),MID('データ入力（申請書）'!$BM9,CF$9,1),"")</f>
        <v/>
      </c>
      <c r="CG13" s="25" t="str">
        <f>IF(CG$9&lt;=LEN('データ入力（申請書）'!$BM9),MID('データ入力（申請書）'!$BM9,CG$9,1),"")</f>
        <v/>
      </c>
      <c r="CH13" s="25" t="str">
        <f>IF(CH$9&lt;=LEN('データ入力（申請書）'!$BM9),MID('データ入力（申請書）'!$BM9,CH$9,1),"")</f>
        <v/>
      </c>
      <c r="CI13" s="25" t="str">
        <f>IF(CI$9&lt;=LEN('データ入力（申請書）'!$BM9),MID('データ入力（申請書）'!$BM9,CI$9,1),"")</f>
        <v/>
      </c>
      <c r="CJ13" s="25" t="str">
        <f>IF(CJ$9&lt;=LEN('データ入力（申請書）'!$BM9),MID('データ入力（申請書）'!$BM9,CJ$9,1),"")</f>
        <v/>
      </c>
      <c r="CK13" s="25" t="str">
        <f>IF(CK$9&lt;=LEN('データ入力（申請書）'!$BM9),MID('データ入力（申請書）'!$BM9,CK$9,1),"")</f>
        <v/>
      </c>
      <c r="CL13" s="25" t="str">
        <f>IF(CL$9&lt;=LEN('データ入力（申請書）'!$BM9),MID('データ入力（申請書）'!$BM9,CL$9,1),"")</f>
        <v/>
      </c>
      <c r="CM13" s="25" t="str">
        <f>IF(CM$9&lt;=LEN('データ入力（申請書）'!$BM9),MID('データ入力（申請書）'!$BM9,CM$9,1),"")</f>
        <v/>
      </c>
      <c r="CN13" s="25" t="str">
        <f>IF(CN$9&lt;=LEN('データ入力（申請書）'!$BM9),MID('データ入力（申請書）'!$BM9,CN$9,1),"")</f>
        <v/>
      </c>
      <c r="CO13" s="25" t="str">
        <f>IF(CO$9&lt;=LEN('データ入力（申請書）'!$BM9),MID('データ入力（申請書）'!$BM9,CO$9,1),"")</f>
        <v/>
      </c>
      <c r="CP13" s="25" t="str">
        <f>IF(CP$9&lt;=LEN('データ入力（申請書）'!$BM9),MID('データ入力（申請書）'!$BM9,CP$9,1),"")</f>
        <v/>
      </c>
      <c r="CQ13" s="25" t="str">
        <f>IF(CQ$9&lt;=LEN('データ入力（申請書）'!$BM9),MID('データ入力（申請書）'!$BM9,CQ$9,1),"")</f>
        <v/>
      </c>
      <c r="CR13" s="25" t="str">
        <f>IF(CR$9&lt;=LEN('データ入力（申請書）'!$BM9),MID('データ入力（申請書）'!$BM9,CR$9,1),"")</f>
        <v/>
      </c>
      <c r="CS13" s="25" t="str">
        <f>IF(CS$9&lt;=LEN('データ入力（申請書）'!$BM9),MID('データ入力（申請書）'!$BM9,CS$9,1),"")</f>
        <v/>
      </c>
      <c r="CT13" s="25" t="str">
        <f>IF(CT$9&lt;=LEN('データ入力（申請書）'!$BM9),MID('データ入力（申請書）'!$BM9,CT$9,1),"")</f>
        <v/>
      </c>
      <c r="CU13" s="25" t="str">
        <f>IF(CU$9&lt;=LEN('データ入力（申請書）'!$BM9),MID('データ入力（申請書）'!$BM9,CU$9,1),"")</f>
        <v/>
      </c>
      <c r="CV13" s="26" t="str">
        <f>IF(CV$9&lt;=LEN('データ入力（申請書）'!$BM9),MID('データ入力（申請書）'!$BM9,CV$9,1),"")</f>
        <v/>
      </c>
    </row>
    <row r="14" spans="1:100" ht="18" customHeight="1">
      <c r="A14" s="20" t="s">
        <v>29</v>
      </c>
      <c r="K14" s="80" t="str">
        <f>IF(K$10&lt;=LEN('データ入力（申請書）'!$BM10),MID('データ入力（申請書）'!$BM10,K$10,1),"")</f>
        <v/>
      </c>
      <c r="L14" s="76"/>
      <c r="M14" s="76" t="str">
        <f>IF(M$10&lt;=LEN('データ入力（申請書）'!$BM10),MID('データ入力（申請書）'!$BM10,M$10,1),"")</f>
        <v/>
      </c>
      <c r="N14" s="76"/>
      <c r="O14" s="76" t="str">
        <f>IF(O$10&lt;=LEN('データ入力（申請書）'!$BM10),MID('データ入力（申請書）'!$BM10,O$10,1),"")</f>
        <v/>
      </c>
      <c r="P14" s="76"/>
      <c r="Q14" s="76" t="str">
        <f>IF(Q$10&lt;=LEN('データ入力（申請書）'!$BM10),MID('データ入力（申請書）'!$BM10,Q$10,1),"")</f>
        <v/>
      </c>
      <c r="R14" s="76"/>
      <c r="S14" s="76" t="str">
        <f>IF(S$10&lt;=LEN('データ入力（申請書）'!$BM10),MID('データ入力（申請書）'!$BM10,S$10,1),"")</f>
        <v/>
      </c>
      <c r="T14" s="76"/>
      <c r="U14" s="76" t="str">
        <f>IF(U$10&lt;=LEN('データ入力（申請書）'!$BM10),MID('データ入力（申請書）'!$BM10,U$10,1),"")</f>
        <v/>
      </c>
      <c r="V14" s="76"/>
      <c r="W14" s="76" t="str">
        <f>IF(W$10&lt;=LEN('データ入力（申請書）'!$BM10),MID('データ入力（申請書）'!$BM10,W$10,1),"")</f>
        <v/>
      </c>
      <c r="X14" s="76"/>
      <c r="Y14" s="76" t="str">
        <f>IF(Y$10&lt;=LEN('データ入力（申請書）'!$BM10),MID('データ入力（申請書）'!$BM10,Y$10,1),"")</f>
        <v/>
      </c>
      <c r="Z14" s="76"/>
      <c r="AA14" s="76" t="str">
        <f>IF(AA$10&lt;=LEN('データ入力（申請書）'!$BM10),MID('データ入力（申請書）'!$BM10,AA$10,1),"")</f>
        <v/>
      </c>
      <c r="AB14" s="76"/>
      <c r="AC14" s="76" t="str">
        <f>IF(AC$10&lt;=LEN('データ入力（申請書）'!$BM10),MID('データ入力（申請書）'!$BM10,AC$10,1),"")</f>
        <v/>
      </c>
      <c r="AD14" s="76"/>
      <c r="AE14" s="76" t="str">
        <f>IF(AE$10&lt;=LEN('データ入力（申請書）'!$BM10),MID('データ入力（申請書）'!$BM10,AE$10,1),"")</f>
        <v/>
      </c>
      <c r="AF14" s="76"/>
      <c r="AG14" s="76" t="str">
        <f>IF(AG$10&lt;=LEN('データ入力（申請書）'!$BM10),MID('データ入力（申請書）'!$BM10,AG$10,1),"")</f>
        <v/>
      </c>
      <c r="AH14" s="76"/>
      <c r="AI14" s="76" t="str">
        <f>IF(AI$10&lt;=LEN('データ入力（申請書）'!$BM10),MID('データ入力（申請書）'!$BM10,AI$10,1),"")</f>
        <v/>
      </c>
      <c r="AJ14" s="76"/>
      <c r="AK14" s="76" t="str">
        <f>IF(AK$10&lt;=LEN('データ入力（申請書）'!$BM10),MID('データ入力（申請書）'!$BM10,AK$10,1),"")</f>
        <v/>
      </c>
      <c r="AL14" s="76"/>
      <c r="AM14" s="76" t="str">
        <f>IF(AM$10&lt;=LEN('データ入力（申請書）'!$BM10),MID('データ入力（申請書）'!$BM10,AM$10,1),"")</f>
        <v/>
      </c>
      <c r="AN14" s="76"/>
      <c r="AO14" s="76" t="str">
        <f>IF(AO$10&lt;=LEN('データ入力（申請書）'!$BM10),MID('データ入力（申請書）'!$BM10,AO$10,1),"")</f>
        <v/>
      </c>
      <c r="AP14" s="76"/>
      <c r="AQ14" s="76" t="str">
        <f>IF(AQ$10&lt;=LEN('データ入力（申請書）'!$BM10),MID('データ入力（申請書）'!$BM10,AQ$10,1),"")</f>
        <v/>
      </c>
      <c r="AR14" s="76"/>
      <c r="AS14" s="76" t="str">
        <f>IF(AS$10&lt;=LEN('データ入力（申請書）'!$BM10),MID('データ入力（申請書）'!$BM10,AS$10,1),"")</f>
        <v/>
      </c>
      <c r="AT14" s="76"/>
      <c r="AU14" s="76" t="str">
        <f>IF(AU$10&lt;=LEN('データ入力（申請書）'!$BM10),MID('データ入力（申請書）'!$BM10,AU$10,1),"")</f>
        <v/>
      </c>
      <c r="AV14" s="76"/>
      <c r="AW14" s="76" t="str">
        <f>IF(AW$10&lt;=LEN('データ入力（申請書）'!$BM10),MID('データ入力（申請書）'!$BM10,AW$10,1),"")</f>
        <v/>
      </c>
      <c r="AX14" s="76"/>
      <c r="AY14" s="76" t="str">
        <f>IF(AY$10&lt;=LEN('データ入力（申請書）'!$BM10),MID('データ入力（申請書）'!$BM10,AY$10,1),"")</f>
        <v/>
      </c>
      <c r="AZ14" s="76"/>
      <c r="BA14" s="76" t="str">
        <f>IF(BA$10&lt;=LEN('データ入力（申請書）'!$BM10),MID('データ入力（申請書）'!$BM10,BA$10,1),"")</f>
        <v/>
      </c>
      <c r="BB14" s="76"/>
      <c r="BC14" s="76" t="str">
        <f>IF(BC$10&lt;=LEN('データ入力（申請書）'!$BM10),MID('データ入力（申請書）'!$BM10,BC$10,1),"")</f>
        <v/>
      </c>
      <c r="BD14" s="76"/>
      <c r="BE14" s="76" t="str">
        <f>IF(BE$10&lt;=LEN('データ入力（申請書）'!$BM10),MID('データ入力（申請書）'!$BM10,BE$10,1),"")</f>
        <v/>
      </c>
      <c r="BF14" s="76"/>
      <c r="BG14" s="76" t="str">
        <f>IF(BG$10&lt;=LEN('データ入力（申請書）'!$BM10),MID('データ入力（申請書）'!$BM10,BG$10,1),"")</f>
        <v/>
      </c>
      <c r="BH14" s="76"/>
      <c r="BI14" s="76" t="str">
        <f>IF(BI$10&lt;=LEN('データ入力（申請書）'!$BM10),MID('データ入力（申請書）'!$BM10,BI$10,1),"")</f>
        <v/>
      </c>
      <c r="BJ14" s="76"/>
      <c r="BK14" s="76" t="str">
        <f>IF(BK$10&lt;=LEN('データ入力（申請書）'!$BM10),MID('データ入力（申請書）'!$BM10,BK$10,1),"")</f>
        <v/>
      </c>
      <c r="BL14" s="76"/>
      <c r="BM14" s="76" t="str">
        <f>IF(BM$10&lt;=LEN('データ入力（申請書）'!$BM10),MID('データ入力（申請書）'!$BM10,BM$10,1),"")</f>
        <v/>
      </c>
      <c r="BN14" s="76"/>
      <c r="BO14" s="76" t="str">
        <f>IF(BO$10&lt;=LEN('データ入力（申請書）'!$BM10),MID('データ入力（申請書）'!$BM10,BO$10,1),"")</f>
        <v/>
      </c>
      <c r="BP14" s="76"/>
      <c r="BQ14" s="76" t="str">
        <f>IF(BQ$10&lt;=LEN('データ入力（申請書）'!$BM10),MID('データ入力（申請書）'!$BM10,BQ$10,1),"")</f>
        <v/>
      </c>
      <c r="BR14" s="76"/>
      <c r="BS14" s="76" t="str">
        <f>IF(BS$10&lt;=LEN('データ入力（申請書）'!$BM10),MID('データ入力（申請書）'!$BM10,BS$10,1),"")</f>
        <v/>
      </c>
      <c r="BT14" s="76"/>
      <c r="BU14" s="76" t="str">
        <f>IF(BU$10&lt;=LEN('データ入力（申請書）'!$BM10),MID('データ入力（申請書）'!$BM10,BU$10,1),"")</f>
        <v/>
      </c>
      <c r="BV14" s="76"/>
      <c r="BW14" s="76" t="str">
        <f>IF(BW$10&lt;=LEN('データ入力（申請書）'!$BM10),MID('データ入力（申請書）'!$BM10,BW$10,1),"")</f>
        <v/>
      </c>
      <c r="BX14" s="76"/>
      <c r="BY14" s="76" t="str">
        <f>IF(BY$10&lt;=LEN('データ入力（申請書）'!$BM10),MID('データ入力（申請書）'!$BM10,BY$10,1),"")</f>
        <v/>
      </c>
      <c r="BZ14" s="76"/>
      <c r="CA14" s="76" t="str">
        <f>IF(CA$10&lt;=LEN('データ入力（申請書）'!$BM10),MID('データ入力（申請書）'!$BM10,CA$10,1),"")</f>
        <v/>
      </c>
      <c r="CB14" s="76"/>
      <c r="CC14" s="76" t="str">
        <f>IF(CC$10&lt;=LEN('データ入力（申請書）'!$BM10),MID('データ入力（申請書）'!$BM10,CC$10,1),"")</f>
        <v/>
      </c>
      <c r="CD14" s="76"/>
      <c r="CE14" s="76" t="str">
        <f>IF(CE$10&lt;=LEN('データ入力（申請書）'!$BM10),MID('データ入力（申請書）'!$BM10,CE$10,1),"")</f>
        <v/>
      </c>
      <c r="CF14" s="76"/>
      <c r="CG14" s="76" t="str">
        <f>IF(CG$10&lt;=LEN('データ入力（申請書）'!$BM10),MID('データ入力（申請書）'!$BM10,CG$10,1),"")</f>
        <v/>
      </c>
      <c r="CH14" s="76"/>
      <c r="CI14" s="76" t="str">
        <f>IF(CI$10&lt;=LEN('データ入力（申請書）'!$BM10),MID('データ入力（申請書）'!$BM10,CI$10,1),"")</f>
        <v/>
      </c>
      <c r="CJ14" s="76"/>
      <c r="CK14" s="76" t="str">
        <f>IF(CK$10&lt;=LEN('データ入力（申請書）'!$BM10),MID('データ入力（申請書）'!$BM10,CK$10,1),"")</f>
        <v/>
      </c>
      <c r="CL14" s="76"/>
      <c r="CM14" s="76" t="str">
        <f>IF(CM$10&lt;=LEN('データ入力（申請書）'!$BM10),MID('データ入力（申請書）'!$BM10,CM$10,1),"")</f>
        <v/>
      </c>
      <c r="CN14" s="76"/>
      <c r="CO14" s="76" t="str">
        <f>IF(CO$10&lt;=LEN('データ入力（申請書）'!$BM10),MID('データ入力（申請書）'!$BM10,CO$10,1),"")</f>
        <v/>
      </c>
      <c r="CP14" s="76"/>
      <c r="CQ14" s="76" t="str">
        <f>IF(CQ$10&lt;=LEN('データ入力（申請書）'!$BM10),MID('データ入力（申請書）'!$BM10,CQ$10,1),"")</f>
        <v/>
      </c>
      <c r="CR14" s="76"/>
      <c r="CS14" s="76" t="str">
        <f>IF(CS$10&lt;=LEN('データ入力（申請書）'!$BM10),MID('データ入力（申請書）'!$BM10,CS$10,1),"")</f>
        <v/>
      </c>
      <c r="CT14" s="76"/>
      <c r="CU14" s="76" t="str">
        <f>IF(CU$10&lt;=LEN('データ入力（申請書）'!$BM10),MID('データ入力（申請書）'!$BM10,CU$10,1),"")</f>
        <v/>
      </c>
      <c r="CV14" s="77"/>
    </row>
    <row r="15" spans="1:100" ht="2.1" customHeight="1">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row>
    <row r="16" spans="1:100" ht="18" customHeight="1">
      <c r="A16" s="20" t="s">
        <v>25</v>
      </c>
      <c r="K16" s="23" t="str">
        <f>IF(K$9&lt;=LEN('データ入力（申請書）'!$BM12),MID('データ入力（申請書）'!$BM12,K$9,1),"")</f>
        <v/>
      </c>
      <c r="L16" s="25" t="str">
        <f>IF(L$9&lt;=LEN('データ入力（申請書）'!$BM12),MID('データ入力（申請書）'!$BM12,L$9,1),"")</f>
        <v/>
      </c>
      <c r="M16" s="25" t="str">
        <f>IF(M$9&lt;=LEN('データ入力（申請書）'!$BM12),MID('データ入力（申請書）'!$BM12,M$9,1),"")</f>
        <v/>
      </c>
      <c r="N16" s="25" t="str">
        <f>IF(N$9&lt;=LEN('データ入力（申請書）'!$BM12),MID('データ入力（申請書）'!$BM12,N$9,1),"")</f>
        <v/>
      </c>
      <c r="O16" s="25" t="str">
        <f>IF(O$9&lt;=LEN('データ入力（申請書）'!$BM12),MID('データ入力（申請書）'!$BM12,O$9,1),"")</f>
        <v/>
      </c>
      <c r="P16" s="25" t="str">
        <f>IF(P$9&lt;=LEN('データ入力（申請書）'!$BM12),MID('データ入力（申請書）'!$BM12,P$9,1),"")</f>
        <v/>
      </c>
      <c r="Q16" s="25" t="str">
        <f>IF(Q$9&lt;=LEN('データ入力（申請書）'!$BM12),MID('データ入力（申請書）'!$BM12,Q$9,1),"")</f>
        <v/>
      </c>
      <c r="R16" s="25" t="str">
        <f>IF(R$9&lt;=LEN('データ入力（申請書）'!$BM12),MID('データ入力（申請書）'!$BM12,R$9,1),"")</f>
        <v/>
      </c>
      <c r="S16" s="25" t="str">
        <f>IF(S$9&lt;=LEN('データ入力（申請書）'!$BM12),MID('データ入力（申請書）'!$BM12,S$9,1),"")</f>
        <v/>
      </c>
      <c r="T16" s="25" t="str">
        <f>IF(T$9&lt;=LEN('データ入力（申請書）'!$BM12),MID('データ入力（申請書）'!$BM12,T$9,1),"")</f>
        <v/>
      </c>
      <c r="U16" s="25" t="str">
        <f>IF(U$9&lt;=LEN('データ入力（申請書）'!$BM12),MID('データ入力（申請書）'!$BM12,U$9,1),"")</f>
        <v/>
      </c>
      <c r="V16" s="25" t="str">
        <f>IF(V$9&lt;=LEN('データ入力（申請書）'!$BM12),MID('データ入力（申請書）'!$BM12,V$9,1),"")</f>
        <v/>
      </c>
      <c r="W16" s="25" t="str">
        <f>IF(W$9&lt;=LEN('データ入力（申請書）'!$BM12),MID('データ入力（申請書）'!$BM12,W$9,1),"")</f>
        <v/>
      </c>
      <c r="X16" s="25" t="str">
        <f>IF(X$9&lt;=LEN('データ入力（申請書）'!$BM12),MID('データ入力（申請書）'!$BM12,X$9,1),"")</f>
        <v/>
      </c>
      <c r="Y16" s="25" t="str">
        <f>IF(Y$9&lt;=LEN('データ入力（申請書）'!$BM12),MID('データ入力（申請書）'!$BM12,Y$9,1),"")</f>
        <v/>
      </c>
      <c r="Z16" s="25" t="str">
        <f>IF(Z$9&lt;=LEN('データ入力（申請書）'!$BM12),MID('データ入力（申請書）'!$BM12,Z$9,1),"")</f>
        <v/>
      </c>
      <c r="AA16" s="25" t="str">
        <f>IF(AA$9&lt;=LEN('データ入力（申請書）'!$BM12),MID('データ入力（申請書）'!$BM12,AA$9,1),"")</f>
        <v/>
      </c>
      <c r="AB16" s="25" t="str">
        <f>IF(AB$9&lt;=LEN('データ入力（申請書）'!$BM12),MID('データ入力（申請書）'!$BM12,AB$9,1),"")</f>
        <v/>
      </c>
      <c r="AC16" s="25" t="str">
        <f>IF(AC$9&lt;=LEN('データ入力（申請書）'!$BM12),MID('データ入力（申請書）'!$BM12,AC$9,1),"")</f>
        <v/>
      </c>
      <c r="AD16" s="25" t="str">
        <f>IF(AD$9&lt;=LEN('データ入力（申請書）'!$BM12),MID('データ入力（申請書）'!$BM12,AD$9,1),"")</f>
        <v/>
      </c>
      <c r="AE16" s="25" t="str">
        <f>IF(AE$9&lt;=LEN('データ入力（申請書）'!$BM12),MID('データ入力（申請書）'!$BM12,AE$9,1),"")</f>
        <v/>
      </c>
      <c r="AF16" s="25" t="str">
        <f>IF(AF$9&lt;=LEN('データ入力（申請書）'!$BM12),MID('データ入力（申請書）'!$BM12,AF$9,1),"")</f>
        <v/>
      </c>
      <c r="AG16" s="25" t="str">
        <f>IF(AG$9&lt;=LEN('データ入力（申請書）'!$BM12),MID('データ入力（申請書）'!$BM12,AG$9,1),"")</f>
        <v/>
      </c>
      <c r="AH16" s="25" t="str">
        <f>IF(AH$9&lt;=LEN('データ入力（申請書）'!$BM12),MID('データ入力（申請書）'!$BM12,AH$9,1),"")</f>
        <v/>
      </c>
      <c r="AI16" s="25" t="str">
        <f>IF(AI$9&lt;=LEN('データ入力（申請書）'!$BM12),MID('データ入力（申請書）'!$BM12,AI$9,1),"")</f>
        <v/>
      </c>
      <c r="AJ16" s="25" t="str">
        <f>IF(AJ$9&lt;=LEN('データ入力（申請書）'!$BM12),MID('データ入力（申請書）'!$BM12,AJ$9,1),"")</f>
        <v/>
      </c>
      <c r="AK16" s="25" t="str">
        <f>IF(AK$9&lt;=LEN('データ入力（申請書）'!$BM12),MID('データ入力（申請書）'!$BM12,AK$9,1),"")</f>
        <v/>
      </c>
      <c r="AL16" s="25" t="str">
        <f>IF(AL$9&lt;=LEN('データ入力（申請書）'!$BM12),MID('データ入力（申請書）'!$BM12,AL$9,1),"")</f>
        <v/>
      </c>
      <c r="AM16" s="25" t="str">
        <f>IF(AM$9&lt;=LEN('データ入力（申請書）'!$BM12),MID('データ入力（申請書）'!$BM12,AM$9,1),"")</f>
        <v/>
      </c>
      <c r="AN16" s="25" t="str">
        <f>IF(AN$9&lt;=LEN('データ入力（申請書）'!$BM12),MID('データ入力（申請書）'!$BM12,AN$9,1),"")</f>
        <v/>
      </c>
      <c r="AO16" s="25" t="str">
        <f>IF(AO$9&lt;=LEN('データ入力（申請書）'!$BM12),MID('データ入力（申請書）'!$BM12,AO$9,1),"")</f>
        <v/>
      </c>
      <c r="AP16" s="25" t="str">
        <f>IF(AP$9&lt;=LEN('データ入力（申請書）'!$BM12),MID('データ入力（申請書）'!$BM12,AP$9,1),"")</f>
        <v/>
      </c>
      <c r="AQ16" s="25" t="str">
        <f>IF(AQ$9&lt;=LEN('データ入力（申請書）'!$BM12),MID('データ入力（申請書）'!$BM12,AQ$9,1),"")</f>
        <v/>
      </c>
      <c r="AR16" s="25" t="str">
        <f>IF(AR$9&lt;=LEN('データ入力（申請書）'!$BM12),MID('データ入力（申請書）'!$BM12,AR$9,1),"")</f>
        <v/>
      </c>
      <c r="AS16" s="25" t="str">
        <f>IF(AS$9&lt;=LEN('データ入力（申請書）'!$BM12),MID('データ入力（申請書）'!$BM12,AS$9,1),"")</f>
        <v/>
      </c>
      <c r="AT16" s="25" t="str">
        <f>IF(AT$9&lt;=LEN('データ入力（申請書）'!$BM12),MID('データ入力（申請書）'!$BM12,AT$9,1),"")</f>
        <v/>
      </c>
      <c r="AU16" s="25" t="str">
        <f>IF(AU$9&lt;=LEN('データ入力（申請書）'!$BM12),MID('データ入力（申請書）'!$BM12,AU$9,1),"")</f>
        <v/>
      </c>
      <c r="AV16" s="25" t="str">
        <f>IF(AV$9&lt;=LEN('データ入力（申請書）'!$BM12),MID('データ入力（申請書）'!$BM12,AV$9,1),"")</f>
        <v/>
      </c>
      <c r="AW16" s="25" t="str">
        <f>IF(AW$9&lt;=LEN('データ入力（申請書）'!$BM12),MID('データ入力（申請書）'!$BM12,AW$9,1),"")</f>
        <v/>
      </c>
      <c r="AX16" s="25" t="str">
        <f>IF(AX$9&lt;=LEN('データ入力（申請書）'!$BM12),MID('データ入力（申請書）'!$BM12,AX$9,1),"")</f>
        <v/>
      </c>
      <c r="AY16" s="25" t="str">
        <f>IF(AY$9&lt;=LEN('データ入力（申請書）'!$BM12),MID('データ入力（申請書）'!$BM12,AY$9,1),"")</f>
        <v/>
      </c>
      <c r="AZ16" s="25" t="str">
        <f>IF(AZ$9&lt;=LEN('データ入力（申請書）'!$BM12),MID('データ入力（申請書）'!$BM12,AZ$9,1),"")</f>
        <v/>
      </c>
      <c r="BA16" s="25" t="str">
        <f>IF(BA$9&lt;=LEN('データ入力（申請書）'!$BM12),MID('データ入力（申請書）'!$BM12,BA$9,1),"")</f>
        <v/>
      </c>
      <c r="BB16" s="25" t="str">
        <f>IF(BB$9&lt;=LEN('データ入力（申請書）'!$BM12),MID('データ入力（申請書）'!$BM12,BB$9,1),"")</f>
        <v/>
      </c>
      <c r="BC16" s="25" t="str">
        <f>IF(BC$9&lt;=LEN('データ入力（申請書）'!$BM12),MID('データ入力（申請書）'!$BM12,BC$9,1),"")</f>
        <v/>
      </c>
      <c r="BD16" s="25" t="str">
        <f>IF(BD$9&lt;=LEN('データ入力（申請書）'!$BM12),MID('データ入力（申請書）'!$BM12,BD$9,1),"")</f>
        <v/>
      </c>
      <c r="BE16" s="25" t="str">
        <f>IF(BE$9&lt;=LEN('データ入力（申請書）'!$BM12),MID('データ入力（申請書）'!$BM12,BE$9,1),"")</f>
        <v/>
      </c>
      <c r="BF16" s="25" t="str">
        <f>IF(BF$9&lt;=LEN('データ入力（申請書）'!$BM12),MID('データ入力（申請書）'!$BM12,BF$9,1),"")</f>
        <v/>
      </c>
      <c r="BG16" s="25" t="str">
        <f>IF(BG$9&lt;=LEN('データ入力（申請書）'!$BM12),MID('データ入力（申請書）'!$BM12,BG$9,1),"")</f>
        <v/>
      </c>
      <c r="BH16" s="25" t="str">
        <f>IF(BH$9&lt;=LEN('データ入力（申請書）'!$BM12),MID('データ入力（申請書）'!$BM12,BH$9,1),"")</f>
        <v/>
      </c>
      <c r="BI16" s="25" t="str">
        <f>IF(BI$9&lt;=LEN('データ入力（申請書）'!$BM12),MID('データ入力（申請書）'!$BM12,BI$9,1),"")</f>
        <v/>
      </c>
      <c r="BJ16" s="25" t="str">
        <f>IF(BJ$9&lt;=LEN('データ入力（申請書）'!$BM12),MID('データ入力（申請書）'!$BM12,BJ$9,1),"")</f>
        <v/>
      </c>
      <c r="BK16" s="25" t="str">
        <f>IF(BK$9&lt;=LEN('データ入力（申請書）'!$BM12),MID('データ入力（申請書）'!$BM12,BK$9,1),"")</f>
        <v/>
      </c>
      <c r="BL16" s="25" t="str">
        <f>IF(BL$9&lt;=LEN('データ入力（申請書）'!$BM12),MID('データ入力（申請書）'!$BM12,BL$9,1),"")</f>
        <v/>
      </c>
      <c r="BM16" s="25" t="str">
        <f>IF(BM$9&lt;=LEN('データ入力（申請書）'!$BM12),MID('データ入力（申請書）'!$BM12,BM$9,1),"")</f>
        <v/>
      </c>
      <c r="BN16" s="25" t="str">
        <f>IF(BN$9&lt;=LEN('データ入力（申請書）'!$BM12),MID('データ入力（申請書）'!$BM12,BN$9,1),"")</f>
        <v/>
      </c>
      <c r="BO16" s="25" t="str">
        <f>IF(BO$9&lt;=LEN('データ入力（申請書）'!$BM12),MID('データ入力（申請書）'!$BM12,BO$9,1),"")</f>
        <v/>
      </c>
      <c r="BP16" s="25" t="str">
        <f>IF(BP$9&lt;=LEN('データ入力（申請書）'!$BM12),MID('データ入力（申請書）'!$BM12,BP$9,1),"")</f>
        <v/>
      </c>
      <c r="BQ16" s="25" t="str">
        <f>IF(BQ$9&lt;=LEN('データ入力（申請書）'!$BM12),MID('データ入力（申請書）'!$BM12,BQ$9,1),"")</f>
        <v/>
      </c>
      <c r="BR16" s="25" t="str">
        <f>IF(BR$9&lt;=LEN('データ入力（申請書）'!$BM12),MID('データ入力（申請書）'!$BM12,BR$9,1),"")</f>
        <v/>
      </c>
      <c r="BS16" s="25" t="str">
        <f>IF(BS$9&lt;=LEN('データ入力（申請書）'!$BM12),MID('データ入力（申請書）'!$BM12,BS$9,1),"")</f>
        <v/>
      </c>
      <c r="BT16" s="25" t="str">
        <f>IF(BT$9&lt;=LEN('データ入力（申請書）'!$BM12),MID('データ入力（申請書）'!$BM12,BT$9,1),"")</f>
        <v/>
      </c>
      <c r="BU16" s="25" t="str">
        <f>IF(BU$9&lt;=LEN('データ入力（申請書）'!$BM12),MID('データ入力（申請書）'!$BM12,BU$9,1),"")</f>
        <v/>
      </c>
      <c r="BV16" s="25" t="str">
        <f>IF(BV$9&lt;=LEN('データ入力（申請書）'!$BM12),MID('データ入力（申請書）'!$BM12,BV$9,1),"")</f>
        <v/>
      </c>
      <c r="BW16" s="25" t="str">
        <f>IF(BW$9&lt;=LEN('データ入力（申請書）'!$BM12),MID('データ入力（申請書）'!$BM12,BW$9,1),"")</f>
        <v/>
      </c>
      <c r="BX16" s="25" t="str">
        <f>IF(BX$9&lt;=LEN('データ入力（申請書）'!$BM12),MID('データ入力（申請書）'!$BM12,BX$9,1),"")</f>
        <v/>
      </c>
      <c r="BY16" s="25" t="str">
        <f>IF(BY$9&lt;=LEN('データ入力（申請書）'!$BM12),MID('データ入力（申請書）'!$BM12,BY$9,1),"")</f>
        <v/>
      </c>
      <c r="BZ16" s="25" t="str">
        <f>IF(BZ$9&lt;=LEN('データ入力（申請書）'!$BM12),MID('データ入力（申請書）'!$BM12,BZ$9,1),"")</f>
        <v/>
      </c>
      <c r="CA16" s="25" t="str">
        <f>IF(CA$9&lt;=LEN('データ入力（申請書）'!$BM12),MID('データ入力（申請書）'!$BM12,CA$9,1),"")</f>
        <v/>
      </c>
      <c r="CB16" s="25" t="str">
        <f>IF(CB$9&lt;=LEN('データ入力（申請書）'!$BM12),MID('データ入力（申請書）'!$BM12,CB$9,1),"")</f>
        <v/>
      </c>
      <c r="CC16" s="25" t="str">
        <f>IF(CC$9&lt;=LEN('データ入力（申請書）'!$BM12),MID('データ入力（申請書）'!$BM12,CC$9,1),"")</f>
        <v/>
      </c>
      <c r="CD16" s="25" t="str">
        <f>IF(CD$9&lt;=LEN('データ入力（申請書）'!$BM12),MID('データ入力（申請書）'!$BM12,CD$9,1),"")</f>
        <v/>
      </c>
      <c r="CE16" s="25" t="str">
        <f>IF(CE$9&lt;=LEN('データ入力（申請書）'!$BM12),MID('データ入力（申請書）'!$BM12,CE$9,1),"")</f>
        <v/>
      </c>
      <c r="CF16" s="25" t="str">
        <f>IF(CF$9&lt;=LEN('データ入力（申請書）'!$BM12),MID('データ入力（申請書）'!$BM12,CF$9,1),"")</f>
        <v/>
      </c>
      <c r="CG16" s="25" t="str">
        <f>IF(CG$9&lt;=LEN('データ入力（申請書）'!$BM12),MID('データ入力（申請書）'!$BM12,CG$9,1),"")</f>
        <v/>
      </c>
      <c r="CH16" s="25" t="str">
        <f>IF(CH$9&lt;=LEN('データ入力（申請書）'!$BM12),MID('データ入力（申請書）'!$BM12,CH$9,1),"")</f>
        <v/>
      </c>
      <c r="CI16" s="25" t="str">
        <f>IF(CI$9&lt;=LEN('データ入力（申請書）'!$BM12),MID('データ入力（申請書）'!$BM12,CI$9,1),"")</f>
        <v/>
      </c>
      <c r="CJ16" s="25" t="str">
        <f>IF(CJ$9&lt;=LEN('データ入力（申請書）'!$BM12),MID('データ入力（申請書）'!$BM12,CJ$9,1),"")</f>
        <v/>
      </c>
      <c r="CK16" s="25" t="str">
        <f>IF(CK$9&lt;=LEN('データ入力（申請書）'!$BM12),MID('データ入力（申請書）'!$BM12,CK$9,1),"")</f>
        <v/>
      </c>
      <c r="CL16" s="25" t="str">
        <f>IF(CL$9&lt;=LEN('データ入力（申請書）'!$BM12),MID('データ入力（申請書）'!$BM12,CL$9,1),"")</f>
        <v/>
      </c>
      <c r="CM16" s="25" t="str">
        <f>IF(CM$9&lt;=LEN('データ入力（申請書）'!$BM12),MID('データ入力（申請書）'!$BM12,CM$9,1),"")</f>
        <v/>
      </c>
      <c r="CN16" s="25" t="str">
        <f>IF(CN$9&lt;=LEN('データ入力（申請書）'!$BM12),MID('データ入力（申請書）'!$BM12,CN$9,1),"")</f>
        <v/>
      </c>
      <c r="CO16" s="25" t="str">
        <f>IF(CO$9&lt;=LEN('データ入力（申請書）'!$BM12),MID('データ入力（申請書）'!$BM12,CO$9,1),"")</f>
        <v/>
      </c>
      <c r="CP16" s="25" t="str">
        <f>IF(CP$9&lt;=LEN('データ入力（申請書）'!$BM12),MID('データ入力（申請書）'!$BM12,CP$9,1),"")</f>
        <v/>
      </c>
      <c r="CQ16" s="25" t="str">
        <f>IF(CQ$9&lt;=LEN('データ入力（申請書）'!$BM12),MID('データ入力（申請書）'!$BM12,CQ$9,1),"")</f>
        <v/>
      </c>
      <c r="CR16" s="25" t="str">
        <f>IF(CR$9&lt;=LEN('データ入力（申請書）'!$BM12),MID('データ入力（申請書）'!$BM12,CR$9,1),"")</f>
        <v/>
      </c>
      <c r="CS16" s="25" t="str">
        <f>IF(CS$9&lt;=LEN('データ入力（申請書）'!$BM12),MID('データ入力（申請書）'!$BM12,CS$9,1),"")</f>
        <v/>
      </c>
      <c r="CT16" s="25" t="str">
        <f>IF(CT$9&lt;=LEN('データ入力（申請書）'!$BM12),MID('データ入力（申請書）'!$BM12,CT$9,1),"")</f>
        <v/>
      </c>
      <c r="CU16" s="25" t="str">
        <f>IF(CU$9&lt;=LEN('データ入力（申請書）'!$BM12),MID('データ入力（申請書）'!$BM12,CU$9,1),"")</f>
        <v/>
      </c>
      <c r="CV16" s="26" t="str">
        <f>IF(CV$9&lt;=LEN('データ入力（申請書）'!$BM12),MID('データ入力（申請書）'!$BM12,CV$9,1),"")</f>
        <v/>
      </c>
    </row>
    <row r="17" spans="1:100" ht="18" customHeight="1">
      <c r="A17" s="20" t="s">
        <v>34</v>
      </c>
      <c r="K17" s="80" t="str">
        <f>IF(K$10&lt;=LEN('データ入力（申請書）'!$BM13),MID('データ入力（申請書）'!$BM13,K$10,1),"")</f>
        <v/>
      </c>
      <c r="L17" s="76"/>
      <c r="M17" s="76" t="str">
        <f>IF(M$10&lt;=LEN('データ入力（申請書）'!$BM13),MID('データ入力（申請書）'!$BM13,M$10,1),"")</f>
        <v/>
      </c>
      <c r="N17" s="76"/>
      <c r="O17" s="76" t="str">
        <f>IF(O$10&lt;=LEN('データ入力（申請書）'!$BM13),MID('データ入力（申請書）'!$BM13,O$10,1),"")</f>
        <v/>
      </c>
      <c r="P17" s="76"/>
      <c r="Q17" s="76" t="str">
        <f>IF(Q$10&lt;=LEN('データ入力（申請書）'!$BM13),MID('データ入力（申請書）'!$BM13,Q$10,1),"")</f>
        <v/>
      </c>
      <c r="R17" s="76"/>
      <c r="S17" s="76" t="str">
        <f>IF(S$10&lt;=LEN('データ入力（申請書）'!$BM13),MID('データ入力（申請書）'!$BM13,S$10,1),"")</f>
        <v/>
      </c>
      <c r="T17" s="76"/>
      <c r="U17" s="76" t="str">
        <f>IF(U$10&lt;=LEN('データ入力（申請書）'!$BM13),MID('データ入力（申請書）'!$BM13,U$10,1),"")</f>
        <v/>
      </c>
      <c r="V17" s="76"/>
      <c r="W17" s="76" t="str">
        <f>IF(W$10&lt;=LEN('データ入力（申請書）'!$BM13),MID('データ入力（申請書）'!$BM13,W$10,1),"")</f>
        <v/>
      </c>
      <c r="X17" s="76"/>
      <c r="Y17" s="76" t="str">
        <f>IF(Y$10&lt;=LEN('データ入力（申請書）'!$BM13),MID('データ入力（申請書）'!$BM13,Y$10,1),"")</f>
        <v/>
      </c>
      <c r="Z17" s="76"/>
      <c r="AA17" s="76" t="str">
        <f>IF(AA$10&lt;=LEN('データ入力（申請書）'!$BM13),MID('データ入力（申請書）'!$BM13,AA$10,1),"")</f>
        <v/>
      </c>
      <c r="AB17" s="76"/>
      <c r="AC17" s="76" t="str">
        <f>IF(AC$10&lt;=LEN('データ入力（申請書）'!$BM13),MID('データ入力（申請書）'!$BM13,AC$10,1),"")</f>
        <v/>
      </c>
      <c r="AD17" s="76"/>
      <c r="AE17" s="76" t="str">
        <f>IF(AE$10&lt;=LEN('データ入力（申請書）'!$BM13),MID('データ入力（申請書）'!$BM13,AE$10,1),"")</f>
        <v/>
      </c>
      <c r="AF17" s="76"/>
      <c r="AG17" s="76" t="str">
        <f>IF(AG$10&lt;=LEN('データ入力（申請書）'!$BM13),MID('データ入力（申請書）'!$BM13,AG$10,1),"")</f>
        <v/>
      </c>
      <c r="AH17" s="76"/>
      <c r="AI17" s="76" t="str">
        <f>IF(AI$10&lt;=LEN('データ入力（申請書）'!$BM13),MID('データ入力（申請書）'!$BM13,AI$10,1),"")</f>
        <v/>
      </c>
      <c r="AJ17" s="76"/>
      <c r="AK17" s="76" t="str">
        <f>IF(AK$10&lt;=LEN('データ入力（申請書）'!$BM13),MID('データ入力（申請書）'!$BM13,AK$10,1),"")</f>
        <v/>
      </c>
      <c r="AL17" s="76"/>
      <c r="AM17" s="76" t="str">
        <f>IF(AM$10&lt;=LEN('データ入力（申請書）'!$BM13),MID('データ入力（申請書）'!$BM13,AM$10,1),"")</f>
        <v/>
      </c>
      <c r="AN17" s="76"/>
      <c r="AO17" s="76" t="str">
        <f>IF(AO$10&lt;=LEN('データ入力（申請書）'!$BM13),MID('データ入力（申請書）'!$BM13,AO$10,1),"")</f>
        <v/>
      </c>
      <c r="AP17" s="76"/>
      <c r="AQ17" s="76" t="str">
        <f>IF(AQ$10&lt;=LEN('データ入力（申請書）'!$BM13),MID('データ入力（申請書）'!$BM13,AQ$10,1),"")</f>
        <v/>
      </c>
      <c r="AR17" s="76"/>
      <c r="AS17" s="76" t="str">
        <f>IF(AS$10&lt;=LEN('データ入力（申請書）'!$BM13),MID('データ入力（申請書）'!$BM13,AS$10,1),"")</f>
        <v/>
      </c>
      <c r="AT17" s="76"/>
      <c r="AU17" s="76" t="str">
        <f>IF(AU$10&lt;=LEN('データ入力（申請書）'!$BM13),MID('データ入力（申請書）'!$BM13,AU$10,1),"")</f>
        <v/>
      </c>
      <c r="AV17" s="76"/>
      <c r="AW17" s="76" t="str">
        <f>IF(AW$10&lt;=LEN('データ入力（申請書）'!$BM13),MID('データ入力（申請書）'!$BM13,AW$10,1),"")</f>
        <v/>
      </c>
      <c r="AX17" s="76"/>
      <c r="AY17" s="76" t="str">
        <f>IF(AY$10&lt;=LEN('データ入力（申請書）'!$BM13),MID('データ入力（申請書）'!$BM13,AY$10,1),"")</f>
        <v/>
      </c>
      <c r="AZ17" s="76"/>
      <c r="BA17" s="76" t="str">
        <f>IF(BA$10&lt;=LEN('データ入力（申請書）'!$BM13),MID('データ入力（申請書）'!$BM13,BA$10,1),"")</f>
        <v/>
      </c>
      <c r="BB17" s="76"/>
      <c r="BC17" s="76" t="str">
        <f>IF(BC$10&lt;=LEN('データ入力（申請書）'!$BM13),MID('データ入力（申請書）'!$BM13,BC$10,1),"")</f>
        <v/>
      </c>
      <c r="BD17" s="76"/>
      <c r="BE17" s="76" t="str">
        <f>IF(BE$10&lt;=LEN('データ入力（申請書）'!$BM13),MID('データ入力（申請書）'!$BM13,BE$10,1),"")</f>
        <v/>
      </c>
      <c r="BF17" s="76"/>
      <c r="BG17" s="76" t="str">
        <f>IF(BG$10&lt;=LEN('データ入力（申請書）'!$BM13),MID('データ入力（申請書）'!$BM13,BG$10,1),"")</f>
        <v/>
      </c>
      <c r="BH17" s="76"/>
      <c r="BI17" s="76" t="str">
        <f>IF(BI$10&lt;=LEN('データ入力（申請書）'!$BM13),MID('データ入力（申請書）'!$BM13,BI$10,1),"")</f>
        <v/>
      </c>
      <c r="BJ17" s="76"/>
      <c r="BK17" s="76" t="str">
        <f>IF(BK$10&lt;=LEN('データ入力（申請書）'!$BM13),MID('データ入力（申請書）'!$BM13,BK$10,1),"")</f>
        <v/>
      </c>
      <c r="BL17" s="76"/>
      <c r="BM17" s="76" t="str">
        <f>IF(BM$10&lt;=LEN('データ入力（申請書）'!$BM13),MID('データ入力（申請書）'!$BM13,BM$10,1),"")</f>
        <v/>
      </c>
      <c r="BN17" s="76"/>
      <c r="BO17" s="76" t="str">
        <f>IF(BO$10&lt;=LEN('データ入力（申請書）'!$BM13),MID('データ入力（申請書）'!$BM13,BO$10,1),"")</f>
        <v/>
      </c>
      <c r="BP17" s="76"/>
      <c r="BQ17" s="76" t="str">
        <f>IF(BQ$10&lt;=LEN('データ入力（申請書）'!$BM13),MID('データ入力（申請書）'!$BM13,BQ$10,1),"")</f>
        <v/>
      </c>
      <c r="BR17" s="76"/>
      <c r="BS17" s="76" t="str">
        <f>IF(BS$10&lt;=LEN('データ入力（申請書）'!$BM13),MID('データ入力（申請書）'!$BM13,BS$10,1),"")</f>
        <v/>
      </c>
      <c r="BT17" s="76"/>
      <c r="BU17" s="76" t="str">
        <f>IF(BU$10&lt;=LEN('データ入力（申請書）'!$BM13),MID('データ入力（申請書）'!$BM13,BU$10,1),"")</f>
        <v/>
      </c>
      <c r="BV17" s="76"/>
      <c r="BW17" s="76" t="str">
        <f>IF(BW$10&lt;=LEN('データ入力（申請書）'!$BM13),MID('データ入力（申請書）'!$BM13,BW$10,1),"")</f>
        <v/>
      </c>
      <c r="BX17" s="76"/>
      <c r="BY17" s="76" t="str">
        <f>IF(BY$10&lt;=LEN('データ入力（申請書）'!$BM13),MID('データ入力（申請書）'!$BM13,BY$10,1),"")</f>
        <v/>
      </c>
      <c r="BZ17" s="76"/>
      <c r="CA17" s="76" t="str">
        <f>IF(CA$10&lt;=LEN('データ入力（申請書）'!$BM13),MID('データ入力（申請書）'!$BM13,CA$10,1),"")</f>
        <v/>
      </c>
      <c r="CB17" s="76"/>
      <c r="CC17" s="76" t="str">
        <f>IF(CC$10&lt;=LEN('データ入力（申請書）'!$BM13),MID('データ入力（申請書）'!$BM13,CC$10,1),"")</f>
        <v/>
      </c>
      <c r="CD17" s="76"/>
      <c r="CE17" s="76" t="str">
        <f>IF(CE$10&lt;=LEN('データ入力（申請書）'!$BM13),MID('データ入力（申請書）'!$BM13,CE$10,1),"")</f>
        <v/>
      </c>
      <c r="CF17" s="76"/>
      <c r="CG17" s="76" t="str">
        <f>IF(CG$10&lt;=LEN('データ入力（申請書）'!$BM13),MID('データ入力（申請書）'!$BM13,CG$10,1),"")</f>
        <v/>
      </c>
      <c r="CH17" s="76"/>
      <c r="CI17" s="76" t="str">
        <f>IF(CI$10&lt;=LEN('データ入力（申請書）'!$BM13),MID('データ入力（申請書）'!$BM13,CI$10,1),"")</f>
        <v/>
      </c>
      <c r="CJ17" s="76"/>
      <c r="CK17" s="76" t="str">
        <f>IF(CK$10&lt;=LEN('データ入力（申請書）'!$BM13),MID('データ入力（申請書）'!$BM13,CK$10,1),"")</f>
        <v/>
      </c>
      <c r="CL17" s="76"/>
      <c r="CM17" s="76" t="str">
        <f>IF(CM$10&lt;=LEN('データ入力（申請書）'!$BM13),MID('データ入力（申請書）'!$BM13,CM$10,1),"")</f>
        <v/>
      </c>
      <c r="CN17" s="76"/>
      <c r="CO17" s="76" t="str">
        <f>IF(CO$10&lt;=LEN('データ入力（申請書）'!$BM13),MID('データ入力（申請書）'!$BM13,CO$10,1),"")</f>
        <v/>
      </c>
      <c r="CP17" s="76"/>
      <c r="CQ17" s="76" t="str">
        <f>IF(CQ$10&lt;=LEN('データ入力（申請書）'!$BM13),MID('データ入力（申請書）'!$BM13,CQ$10,1),"")</f>
        <v/>
      </c>
      <c r="CR17" s="76"/>
      <c r="CS17" s="76" t="str">
        <f>IF(CS$10&lt;=LEN('データ入力（申請書）'!$BM13),MID('データ入力（申請書）'!$BM13,CS$10,1),"")</f>
        <v/>
      </c>
      <c r="CT17" s="76"/>
      <c r="CU17" s="76" t="str">
        <f>IF(CU$10&lt;=LEN('データ入力（申請書）'!$BM13),MID('データ入力（申請書）'!$BM13,CU$10,1),"")</f>
        <v/>
      </c>
      <c r="CV17" s="77"/>
    </row>
    <row r="18" spans="1:100" ht="2.1" customHeight="1">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row>
    <row r="19" spans="1:100" ht="18" customHeight="1">
      <c r="A19" s="20" t="s">
        <v>37</v>
      </c>
      <c r="K19" s="80" t="str">
        <f>IF(K$10&lt;=LEN('データ入力（申請書）'!$BM15),MID('データ入力（申請書）'!$BM15,K$10,1),"")</f>
        <v/>
      </c>
      <c r="L19" s="76"/>
      <c r="M19" s="76" t="str">
        <f>IF(M$10&lt;=LEN('データ入力（申請書）'!$BM15),MID('データ入力（申請書）'!$BM15,M$10,1),"")</f>
        <v/>
      </c>
      <c r="N19" s="76"/>
      <c r="O19" s="76" t="str">
        <f>IF(O$10&lt;=LEN('データ入力（申請書）'!$BM15),MID('データ入力（申請書）'!$BM15,O$10,1),"")</f>
        <v/>
      </c>
      <c r="P19" s="76"/>
      <c r="Q19" s="76" t="str">
        <f>IF(Q$10&lt;=LEN('データ入力（申請書）'!$BM15),MID('データ入力（申請書）'!$BM15,Q$10,1),"")</f>
        <v/>
      </c>
      <c r="R19" s="76"/>
      <c r="S19" s="76" t="str">
        <f>IF(S$10&lt;=LEN('データ入力（申請書）'!$BM15),MID('データ入力（申請書）'!$BM15,S$10,1),"")</f>
        <v/>
      </c>
      <c r="T19" s="76"/>
      <c r="U19" s="76" t="str">
        <f>IF(U$10&lt;=LEN('データ入力（申請書）'!$BM15),MID('データ入力（申請書）'!$BM15,U$10,1),"")</f>
        <v/>
      </c>
      <c r="V19" s="76"/>
      <c r="W19" s="76" t="str">
        <f>IF(W$10&lt;=LEN('データ入力（申請書）'!$BM15),MID('データ入力（申請書）'!$BM15,W$10,1),"")</f>
        <v/>
      </c>
      <c r="X19" s="76"/>
      <c r="Y19" s="76" t="str">
        <f>IF(Y$10&lt;=LEN('データ入力（申請書）'!$BM15),MID('データ入力（申請書）'!$BM15,Y$10,1),"")</f>
        <v/>
      </c>
      <c r="Z19" s="76"/>
      <c r="AA19" s="76" t="str">
        <f>IF(AA$10&lt;=LEN('データ入力（申請書）'!$BM15),MID('データ入力（申請書）'!$BM15,AA$10,1),"")</f>
        <v/>
      </c>
      <c r="AB19" s="76"/>
      <c r="AC19" s="76" t="str">
        <f>IF(AC$10&lt;=LEN('データ入力（申請書）'!$BM15),MID('データ入力（申請書）'!$BM15,AC$10,1),"")</f>
        <v/>
      </c>
      <c r="AD19" s="82"/>
      <c r="AE19" s="76" t="str">
        <f>IF(AE$10&lt;=LEN('データ入力（申請書）'!$BM15),MID('データ入力（申請書）'!$BM15,AE$10,1),"")</f>
        <v/>
      </c>
      <c r="AF19" s="76"/>
      <c r="AG19" s="76" t="str">
        <f>IF(AG$10&lt;=LEN('データ入力（申請書）'!$BM15),MID('データ入力（申請書）'!$BM15,AG$10,1),"")</f>
        <v/>
      </c>
      <c r="AH19" s="76"/>
      <c r="AI19" s="76" t="str">
        <f>IF(AI$10&lt;=LEN('データ入力（申請書）'!$BM15),MID('データ入力（申請書）'!$BM15,AI$10,1),"")</f>
        <v/>
      </c>
      <c r="AJ19" s="76"/>
      <c r="AK19" s="76" t="str">
        <f>IF(AK$10&lt;=LEN('データ入力（申請書）'!$BM15),MID('データ入力（申請書）'!$BM15,AK$10,1),"")</f>
        <v/>
      </c>
      <c r="AL19" s="76"/>
      <c r="AM19" s="76" t="str">
        <f>IF(AM$10&lt;=LEN('データ入力（申請書）'!$BM15),MID('データ入力（申請書）'!$BM15,AM$10,1),"")</f>
        <v/>
      </c>
      <c r="AN19" s="76"/>
      <c r="AO19" s="76" t="str">
        <f>IF(AO$10&lt;=LEN('データ入力（申請書）'!$BM15),MID('データ入力（申請書）'!$BM15,AO$10,1),"")</f>
        <v/>
      </c>
      <c r="AP19" s="76"/>
      <c r="AQ19" s="76" t="str">
        <f>IF(AQ$10&lt;=LEN('データ入力（申請書）'!$BM15),MID('データ入力（申請書）'!$BM15,AQ$10,1),"")</f>
        <v/>
      </c>
      <c r="AR19" s="76"/>
      <c r="AS19" s="76" t="str">
        <f>IF(AS$10&lt;=LEN('データ入力（申請書）'!$BM15),MID('データ入力（申請書）'!$BM15,AS$10,1),"")</f>
        <v/>
      </c>
      <c r="AT19" s="76"/>
      <c r="AU19" s="76" t="str">
        <f>IF(AU$10&lt;=LEN('データ入力（申請書）'!$BM15),MID('データ入力（申請書）'!$BM15,AU$10,1),"")</f>
        <v/>
      </c>
      <c r="AV19" s="76"/>
      <c r="AW19" s="76" t="str">
        <f>IF(AW$10&lt;=LEN('データ入力（申請書）'!$BM15),MID('データ入力（申請書）'!$BM15,AW$10,1),"")</f>
        <v/>
      </c>
      <c r="AX19" s="76"/>
      <c r="AY19" s="76" t="str">
        <f>IF(AY$10&lt;=LEN('データ入力（申請書）'!$BM15),MID('データ入力（申請書）'!$BM15,AY$10,1),"")</f>
        <v/>
      </c>
      <c r="AZ19" s="76"/>
      <c r="BA19" s="76" t="str">
        <f>IF(BA$10&lt;=LEN('データ入力（申請書）'!$BM15),MID('データ入力（申請書）'!$BM15,BA$10,1),"")</f>
        <v/>
      </c>
      <c r="BB19" s="76"/>
      <c r="BC19" s="76" t="str">
        <f>IF(BC$10&lt;=LEN('データ入力（申請書）'!$BM15),MID('データ入力（申請書）'!$BM15,BC$10,1),"")</f>
        <v/>
      </c>
      <c r="BD19" s="76"/>
      <c r="BE19" s="76" t="str">
        <f>IF(BE$10&lt;=LEN('データ入力（申請書）'!$BM15),MID('データ入力（申請書）'!$BM15,BE$10,1),"")</f>
        <v/>
      </c>
      <c r="BF19" s="76"/>
      <c r="BG19" s="76" t="str">
        <f>IF(BG$10&lt;=LEN('データ入力（申請書）'!$BM15),MID('データ入力（申請書）'!$BM15,BG$10,1),"")</f>
        <v/>
      </c>
      <c r="BH19" s="76"/>
      <c r="BI19" s="76" t="str">
        <f>IF(BI$10&lt;=LEN('データ入力（申請書）'!$BM15),MID('データ入力（申請書）'!$BM15,BI$10,1),"")</f>
        <v/>
      </c>
      <c r="BJ19" s="76"/>
      <c r="BK19" s="76" t="str">
        <f>IF(BK$10&lt;=LEN('データ入力（申請書）'!$BM15),MID('データ入力（申請書）'!$BM15,BK$10,1),"")</f>
        <v/>
      </c>
      <c r="BL19" s="76"/>
      <c r="BM19" s="76" t="str">
        <f>IF(BM$10&lt;=LEN('データ入力（申請書）'!$BM15),MID('データ入力（申請書）'!$BM15,BM$10,1),"")</f>
        <v/>
      </c>
      <c r="BN19" s="76"/>
      <c r="BO19" s="76" t="str">
        <f>IF(BO$10&lt;=LEN('データ入力（申請書）'!$BM15),MID('データ入力（申請書）'!$BM15,BO$10,1),"")</f>
        <v/>
      </c>
      <c r="BP19" s="76"/>
      <c r="BQ19" s="76" t="str">
        <f>IF(BQ$10&lt;=LEN('データ入力（申請書）'!$BM15),MID('データ入力（申請書）'!$BM15,BQ$10,1),"")</f>
        <v/>
      </c>
      <c r="BR19" s="76"/>
      <c r="BS19" s="76" t="str">
        <f>IF(BS$10&lt;=LEN('データ入力（申請書）'!$BM15),MID('データ入力（申請書）'!$BM15,BS$10,1),"")</f>
        <v/>
      </c>
      <c r="BT19" s="76"/>
      <c r="BU19" s="76" t="str">
        <f>IF(BU$10&lt;=LEN('データ入力（申請書）'!$BM15),MID('データ入力（申請書）'!$BM15,BU$10,1),"")</f>
        <v/>
      </c>
      <c r="BV19" s="76"/>
      <c r="BW19" s="76" t="str">
        <f>IF(BW$10&lt;=LEN('データ入力（申請書）'!$BM15),MID('データ入力（申請書）'!$BM15,BW$10,1),"")</f>
        <v/>
      </c>
      <c r="BX19" s="76"/>
      <c r="BY19" s="76" t="str">
        <f>IF(BY$10&lt;=LEN('データ入力（申請書）'!$BM15),MID('データ入力（申請書）'!$BM15,BY$10,1),"")</f>
        <v/>
      </c>
      <c r="BZ19" s="76"/>
      <c r="CA19" s="76" t="str">
        <f>IF(CA$10&lt;=LEN('データ入力（申請書）'!$BM15),MID('データ入力（申請書）'!$BM15,CA$10,1),"")</f>
        <v/>
      </c>
      <c r="CB19" s="77"/>
    </row>
    <row r="20" spans="1:100" ht="2.1" customHeight="1"/>
    <row r="21" spans="1:100" ht="18" customHeight="1">
      <c r="A21" s="20" t="s">
        <v>25</v>
      </c>
      <c r="K21" s="23" t="str">
        <f>IF(K$9&lt;=LEN('データ入力（申請書）'!$BM17),MID('データ入力（申請書）'!$BM17,K$9,1),"")</f>
        <v/>
      </c>
      <c r="L21" s="25" t="str">
        <f>IF(L$9&lt;=LEN('データ入力（申請書）'!$BM17),MID('データ入力（申請書）'!$BM17,L$9,1),"")</f>
        <v/>
      </c>
      <c r="M21" s="25" t="str">
        <f>IF(M$9&lt;=LEN('データ入力（申請書）'!$BM17),MID('データ入力（申請書）'!$BM17,M$9,1),"")</f>
        <v/>
      </c>
      <c r="N21" s="25" t="str">
        <f>IF(N$9&lt;=LEN('データ入力（申請書）'!$BM17),MID('データ入力（申請書）'!$BM17,N$9,1),"")</f>
        <v/>
      </c>
      <c r="O21" s="25" t="str">
        <f>IF(O$9&lt;=LEN('データ入力（申請書）'!$BM17),MID('データ入力（申請書）'!$BM17,O$9,1),"")</f>
        <v/>
      </c>
      <c r="P21" s="25" t="str">
        <f>IF(P$9&lt;=LEN('データ入力（申請書）'!$BM17),MID('データ入力（申請書）'!$BM17,P$9,1),"")</f>
        <v/>
      </c>
      <c r="Q21" s="25" t="str">
        <f>IF(Q$9&lt;=LEN('データ入力（申請書）'!$BM17),MID('データ入力（申請書）'!$BM17,Q$9,1),"")</f>
        <v/>
      </c>
      <c r="R21" s="25" t="str">
        <f>IF(R$9&lt;=LEN('データ入力（申請書）'!$BM17),MID('データ入力（申請書）'!$BM17,R$9,1),"")</f>
        <v/>
      </c>
      <c r="S21" s="25" t="str">
        <f>IF(S$9&lt;=LEN('データ入力（申請書）'!$BM17),MID('データ入力（申請書）'!$BM17,S$9,1),"")</f>
        <v/>
      </c>
      <c r="T21" s="25" t="str">
        <f>IF(T$9&lt;=LEN('データ入力（申請書）'!$BM17),MID('データ入力（申請書）'!$BM17,T$9,1),"")</f>
        <v/>
      </c>
      <c r="U21" s="25" t="str">
        <f>IF(U$9&lt;=LEN('データ入力（申請書）'!$BM17),MID('データ入力（申請書）'!$BM17,U$9,1),"")</f>
        <v/>
      </c>
      <c r="V21" s="25" t="str">
        <f>IF(V$9&lt;=LEN('データ入力（申請書）'!$BM17),MID('データ入力（申請書）'!$BM17,V$9,1),"")</f>
        <v/>
      </c>
      <c r="W21" s="25" t="str">
        <f>IF(W$9&lt;=LEN('データ入力（申請書）'!$BM17),MID('データ入力（申請書）'!$BM17,W$9,1),"")</f>
        <v/>
      </c>
      <c r="X21" s="25" t="str">
        <f>IF(X$9&lt;=LEN('データ入力（申請書）'!$BM17),MID('データ入力（申請書）'!$BM17,X$9,1),"")</f>
        <v/>
      </c>
      <c r="Y21" s="25" t="str">
        <f>IF(Y$9&lt;=LEN('データ入力（申請書）'!$BM17),MID('データ入力（申請書）'!$BM17,Y$9,1),"")</f>
        <v/>
      </c>
      <c r="Z21" s="25" t="str">
        <f>IF(Z$9&lt;=LEN('データ入力（申請書）'!$BM17),MID('データ入力（申請書）'!$BM17,Z$9,1),"")</f>
        <v/>
      </c>
      <c r="AA21" s="25" t="str">
        <f>IF(AA$9&lt;=LEN('データ入力（申請書）'!$BM17),MID('データ入力（申請書）'!$BM17,AA$9,1),"")</f>
        <v/>
      </c>
      <c r="AB21" s="25" t="str">
        <f>IF(AB$9&lt;=LEN('データ入力（申請書）'!$BM17),MID('データ入力（申請書）'!$BM17,AB$9,1),"")</f>
        <v/>
      </c>
      <c r="AC21" s="25" t="str">
        <f>IF(AC$9&lt;=LEN('データ入力（申請書）'!$BM17),MID('データ入力（申請書）'!$BM17,AC$9,1),"")</f>
        <v/>
      </c>
      <c r="AD21" s="25" t="str">
        <f>IF(AD$9&lt;=LEN('データ入力（申請書）'!$BM17),MID('データ入力（申請書）'!$BM17,AD$9,1),"")</f>
        <v/>
      </c>
      <c r="AE21" s="25" t="str">
        <f>IF(AE$9&lt;=LEN('データ入力（申請書）'!$BM17),MID('データ入力（申請書）'!$BM17,AE$9,1),"")</f>
        <v/>
      </c>
      <c r="AF21" s="25" t="str">
        <f>IF(AF$9&lt;=LEN('データ入力（申請書）'!$BM17),MID('データ入力（申請書）'!$BM17,AF$9,1),"")</f>
        <v/>
      </c>
      <c r="AG21" s="25" t="str">
        <f>IF(AG$9&lt;=LEN('データ入力（申請書）'!$BM17),MID('データ入力（申請書）'!$BM17,AG$9,1),"")</f>
        <v/>
      </c>
      <c r="AH21" s="25" t="str">
        <f>IF(AH$9&lt;=LEN('データ入力（申請書）'!$BM17),MID('データ入力（申請書）'!$BM17,AH$9,1),"")</f>
        <v/>
      </c>
      <c r="AI21" s="25" t="str">
        <f>IF(AI$9&lt;=LEN('データ入力（申請書）'!$BM17),MID('データ入力（申請書）'!$BM17,AI$9,1),"")</f>
        <v/>
      </c>
      <c r="AJ21" s="25" t="str">
        <f>IF(AJ$9&lt;=LEN('データ入力（申請書）'!$BM17),MID('データ入力（申請書）'!$BM17,AJ$9,1),"")</f>
        <v/>
      </c>
      <c r="AK21" s="25" t="str">
        <f>IF(AK$9&lt;=LEN('データ入力（申請書）'!$BM17),MID('データ入力（申請書）'!$BM17,AK$9,1),"")</f>
        <v/>
      </c>
      <c r="AL21" s="25" t="str">
        <f>IF(AL$9&lt;=LEN('データ入力（申請書）'!$BM17),MID('データ入力（申請書）'!$BM17,AL$9,1),"")</f>
        <v/>
      </c>
      <c r="AM21" s="25" t="str">
        <f>IF(AM$9&lt;=LEN('データ入力（申請書）'!$BM17),MID('データ入力（申請書）'!$BM17,AM$9,1),"")</f>
        <v/>
      </c>
      <c r="AN21" s="25" t="str">
        <f>IF(AN$9&lt;=LEN('データ入力（申請書）'!$BM17),MID('データ入力（申請書）'!$BM17,AN$9,1),"")</f>
        <v/>
      </c>
      <c r="AO21" s="25" t="str">
        <f>IF(AO$9&lt;=LEN('データ入力（申請書）'!$BM17),MID('データ入力（申請書）'!$BM17,AO$9,1),"")</f>
        <v/>
      </c>
      <c r="AP21" s="25" t="str">
        <f>IF(AP$9&lt;=LEN('データ入力（申請書）'!$BM17),MID('データ入力（申請書）'!$BM17,AP$9,1),"")</f>
        <v/>
      </c>
      <c r="AQ21" s="25" t="str">
        <f>IF(AQ$9&lt;=LEN('データ入力（申請書）'!$BM17),MID('データ入力（申請書）'!$BM17,AQ$9,1),"")</f>
        <v/>
      </c>
      <c r="AR21" s="25" t="str">
        <f>IF(AR$9&lt;=LEN('データ入力（申請書）'!$BM17),MID('データ入力（申請書）'!$BM17,AR$9,1),"")</f>
        <v/>
      </c>
      <c r="AS21" s="25" t="str">
        <f>IF(AS$9&lt;=LEN('データ入力（申請書）'!$BM17),MID('データ入力（申請書）'!$BM17,AS$9,1),"")</f>
        <v/>
      </c>
      <c r="AT21" s="25" t="str">
        <f>IF(AT$9&lt;=LEN('データ入力（申請書）'!$BM17),MID('データ入力（申請書）'!$BM17,AT$9,1),"")</f>
        <v/>
      </c>
      <c r="AU21" s="25" t="str">
        <f>IF(AU$9&lt;=LEN('データ入力（申請書）'!$BM17),MID('データ入力（申請書）'!$BM17,AU$9,1),"")</f>
        <v/>
      </c>
      <c r="AV21" s="25" t="str">
        <f>IF(AV$9&lt;=LEN('データ入力（申請書）'!$BM17),MID('データ入力（申請書）'!$BM17,AV$9,1),"")</f>
        <v/>
      </c>
      <c r="AW21" s="25" t="str">
        <f>IF(AW$9&lt;=LEN('データ入力（申請書）'!$BM17),MID('データ入力（申請書）'!$BM17,AW$9,1),"")</f>
        <v/>
      </c>
      <c r="AX21" s="26" t="str">
        <f>IF(AX$9&lt;=LEN('データ入力（申請書）'!$BM17),MID('データ入力（申請書）'!$BM17,AX$9,1),"")</f>
        <v/>
      </c>
      <c r="BB21" s="93" t="s">
        <v>64</v>
      </c>
      <c r="BC21" s="93"/>
      <c r="BD21" s="93"/>
      <c r="BE21" s="93"/>
    </row>
    <row r="22" spans="1:100" ht="18" customHeight="1">
      <c r="A22" s="20" t="s">
        <v>41</v>
      </c>
      <c r="K22" s="80" t="str">
        <f>IF(K$10&lt;=LEN('データ入力（申請書）'!$BM18),MID('データ入力（申請書）'!$BM18,K$10,1),"")</f>
        <v/>
      </c>
      <c r="L22" s="76"/>
      <c r="M22" s="76" t="str">
        <f>IF(M$10&lt;=LEN('データ入力（申請書）'!$BM18),MID('データ入力（申請書）'!$BM18,M$10,1),"")</f>
        <v/>
      </c>
      <c r="N22" s="76"/>
      <c r="O22" s="76" t="str">
        <f>IF(O$10&lt;=LEN('データ入力（申請書）'!$BM18),MID('データ入力（申請書）'!$BM18,O$10,1),"")</f>
        <v/>
      </c>
      <c r="P22" s="76"/>
      <c r="Q22" s="76" t="str">
        <f>IF(Q$10&lt;=LEN('データ入力（申請書）'!$BM18),MID('データ入力（申請書）'!$BM18,Q$10,1),"")</f>
        <v/>
      </c>
      <c r="R22" s="76"/>
      <c r="S22" s="76" t="str">
        <f>IF(S$10&lt;=LEN('データ入力（申請書）'!$BM18),MID('データ入力（申請書）'!$BM18,S$10,1),"")</f>
        <v/>
      </c>
      <c r="T22" s="76"/>
      <c r="U22" s="76" t="str">
        <f>IF(U$10&lt;=LEN('データ入力（申請書）'!$BM18),MID('データ入力（申請書）'!$BM18,U$10,1),"")</f>
        <v/>
      </c>
      <c r="V22" s="76"/>
      <c r="W22" s="76" t="str">
        <f>IF(W$10&lt;=LEN('データ入力（申請書）'!$BM18),MID('データ入力（申請書）'!$BM18,W$10,1),"")</f>
        <v/>
      </c>
      <c r="X22" s="76"/>
      <c r="Y22" s="76" t="str">
        <f>IF(Y$10&lt;=LEN('データ入力（申請書）'!$BM18),MID('データ入力（申請書）'!$BM18,Y$10,1),"")</f>
        <v/>
      </c>
      <c r="Z22" s="76"/>
      <c r="AA22" s="76" t="str">
        <f>IF(AA$10&lt;=LEN('データ入力（申請書）'!$BM18),MID('データ入力（申請書）'!$BM18,AA$10,1),"")</f>
        <v/>
      </c>
      <c r="AB22" s="76"/>
      <c r="AC22" s="76" t="str">
        <f>IF(AC$10&lt;=LEN('データ入力（申請書）'!$BM18),MID('データ入力（申請書）'!$BM18,AC$10,1),"")</f>
        <v/>
      </c>
      <c r="AD22" s="76"/>
      <c r="AE22" s="76" t="str">
        <f>IF(AE$10&lt;=LEN('データ入力（申請書）'!$BM18),MID('データ入力（申請書）'!$BM18,AE$10,1),"")</f>
        <v/>
      </c>
      <c r="AF22" s="76"/>
      <c r="AG22" s="76" t="str">
        <f>IF(AG$10&lt;=LEN('データ入力（申請書）'!$BM18),MID('データ入力（申請書）'!$BM18,AG$10,1),"")</f>
        <v/>
      </c>
      <c r="AH22" s="76"/>
      <c r="AI22" s="76" t="str">
        <f>IF(AI$10&lt;=LEN('データ入力（申請書）'!$BM18),MID('データ入力（申請書）'!$BM18,AI$10,1),"")</f>
        <v/>
      </c>
      <c r="AJ22" s="76"/>
      <c r="AK22" s="76" t="str">
        <f>IF(AK$10&lt;=LEN('データ入力（申請書）'!$BM18),MID('データ入力（申請書）'!$BM18,AK$10,1),"")</f>
        <v/>
      </c>
      <c r="AL22" s="76"/>
      <c r="AM22" s="76" t="str">
        <f>IF(AM$10&lt;=LEN('データ入力（申請書）'!$BM18),MID('データ入力（申請書）'!$BM18,AM$10,1),"")</f>
        <v/>
      </c>
      <c r="AN22" s="76"/>
      <c r="AO22" s="76" t="str">
        <f>IF(AO$10&lt;=LEN('データ入力（申請書）'!$BM18),MID('データ入力（申請書）'!$BM18,AO$10,1),"")</f>
        <v/>
      </c>
      <c r="AP22" s="76"/>
      <c r="AQ22" s="76" t="str">
        <f>IF(AQ$10&lt;=LEN('データ入力（申請書）'!$BM18),MID('データ入力（申請書）'!$BM18,AQ$10,1),"")</f>
        <v/>
      </c>
      <c r="AR22" s="76"/>
      <c r="AS22" s="76" t="str">
        <f>IF(AS$10&lt;=LEN('データ入力（申請書）'!$BM18),MID('データ入力（申請書）'!$BM18,AS$10,1),"")</f>
        <v/>
      </c>
      <c r="AT22" s="76"/>
      <c r="AU22" s="76" t="str">
        <f>IF(AU$10&lt;=LEN('データ入力（申請書）'!$BM18),MID('データ入力（申請書）'!$BM18,AU$10,1),"")</f>
        <v/>
      </c>
      <c r="AV22" s="76"/>
      <c r="AW22" s="76" t="str">
        <f>IF(AW$10&lt;=LEN('データ入力（申請書）'!$BM18),MID('データ入力（申請書）'!$BM18,AW$10,1),"")</f>
        <v/>
      </c>
      <c r="AX22" s="77"/>
      <c r="BB22" s="93"/>
      <c r="BC22" s="93"/>
      <c r="BD22" s="93"/>
      <c r="BE22" s="93"/>
    </row>
    <row r="23" spans="1:100" ht="2.1" customHeight="1"/>
    <row r="24" spans="1:100" ht="18" customHeight="1">
      <c r="A24" s="20" t="s">
        <v>45</v>
      </c>
      <c r="K24" s="83" t="str">
        <f>IF('データ入力（申請書）'!BM20="","",'データ入力（申請書）'!BM20)</f>
        <v/>
      </c>
      <c r="L24" s="84"/>
      <c r="M24" s="84" t="str">
        <f>IF('データ入力（申請書）'!BN20="","",'データ入力（申請書）'!BN20)</f>
        <v/>
      </c>
      <c r="N24" s="84"/>
      <c r="O24" s="84" t="str">
        <f>IF('データ入力（申請書）'!BO20="","",'データ入力（申請書）'!BO20)</f>
        <v/>
      </c>
      <c r="P24" s="84"/>
      <c r="Q24" s="84" t="str">
        <f>IF('データ入力（申請書）'!BP20="","",'データ入力（申請書）'!BP20)</f>
        <v/>
      </c>
      <c r="R24" s="84"/>
      <c r="S24" s="84" t="str">
        <f>IF('データ入力（申請書）'!BQ20="","",'データ入力（申請書）'!BQ20)</f>
        <v/>
      </c>
      <c r="T24" s="84"/>
      <c r="U24" s="84" t="str">
        <f>IF('データ入力（申請書）'!BR20="","",'データ入力（申請書）'!BR20)</f>
        <v/>
      </c>
      <c r="V24" s="84"/>
      <c r="W24" s="84" t="str">
        <f>IF('データ入力（申請書）'!BS20="","",'データ入力（申請書）'!BS20)</f>
        <v/>
      </c>
      <c r="X24" s="84"/>
      <c r="Y24" s="84" t="str">
        <f>IF('データ入力（申請書）'!BT20="","",'データ入力（申請書）'!BT20)</f>
        <v/>
      </c>
      <c r="Z24" s="84"/>
      <c r="AA24" s="84" t="str">
        <f>IF('データ入力（申請書）'!BU20="","",'データ入力（申請書）'!BU20)</f>
        <v/>
      </c>
      <c r="AB24" s="84"/>
      <c r="AC24" s="84" t="str">
        <f>IF('データ入力（申請書）'!BV20="","",'データ入力（申請書）'!BV20)</f>
        <v/>
      </c>
      <c r="AD24" s="84"/>
      <c r="AE24" s="84" t="str">
        <f>IF('データ入力（申請書）'!BW20="","",'データ入力（申請書）'!BW20)</f>
        <v/>
      </c>
      <c r="AF24" s="84"/>
      <c r="AG24" s="84" t="str">
        <f>IF('データ入力（申請書）'!BX20="","",'データ入力（申請書）'!BX20)</f>
        <v/>
      </c>
      <c r="AH24" s="85"/>
    </row>
    <row r="25" spans="1:100" ht="18" customHeight="1">
      <c r="A25" s="20" t="s">
        <v>27</v>
      </c>
      <c r="K25" s="83" t="str">
        <f>IF('データ入力（申請書）'!BM21="","",'データ入力（申請書）'!BM21)</f>
        <v/>
      </c>
      <c r="L25" s="84"/>
      <c r="M25" s="84" t="str">
        <f>IF('データ入力（申請書）'!BN21="","",'データ入力（申請書）'!BN21)</f>
        <v/>
      </c>
      <c r="N25" s="84"/>
      <c r="O25" s="84" t="str">
        <f>IF('データ入力（申請書）'!BO21="","",'データ入力（申請書）'!BO21)</f>
        <v/>
      </c>
      <c r="P25" s="84"/>
      <c r="Q25" s="84" t="str">
        <f>IF('データ入力（申請書）'!BP21="","",'データ入力（申請書）'!BP21)</f>
        <v/>
      </c>
      <c r="R25" s="84"/>
      <c r="S25" s="84" t="str">
        <f>IF('データ入力（申請書）'!BQ21="","",'データ入力（申請書）'!BQ21)</f>
        <v/>
      </c>
      <c r="T25" s="84"/>
      <c r="U25" s="84" t="str">
        <f>IF('データ入力（申請書）'!BR21="","",'データ入力（申請書）'!BR21)</f>
        <v/>
      </c>
      <c r="V25" s="84"/>
      <c r="W25" s="84" t="str">
        <f>IF('データ入力（申請書）'!BS21="","",'データ入力（申請書）'!BS21)</f>
        <v/>
      </c>
      <c r="X25" s="84"/>
      <c r="Y25" s="84" t="str">
        <f>IF('データ入力（申請書）'!BT21="","",'データ入力（申請書）'!BT21)</f>
        <v/>
      </c>
      <c r="Z25" s="84"/>
      <c r="AA25" s="84" t="str">
        <f>IF('データ入力（申請書）'!BU21="","",'データ入力（申請書）'!BU21)</f>
        <v/>
      </c>
      <c r="AB25" s="84"/>
      <c r="AC25" s="84" t="str">
        <f>IF('データ入力（申請書）'!BV21="","",'データ入力（申請書）'!BV21)</f>
        <v/>
      </c>
      <c r="AD25" s="84"/>
      <c r="AE25" s="84" t="str">
        <f>IF('データ入力（申請書）'!BW21="","",'データ入力（申請書）'!BW21)</f>
        <v/>
      </c>
      <c r="AF25" s="84"/>
      <c r="AG25" s="84" t="str">
        <f>IF('データ入力（申請書）'!BX21="","",'データ入力（申請書）'!BX21)</f>
        <v/>
      </c>
      <c r="AH25" s="85"/>
    </row>
    <row r="26" spans="1:100" ht="9.9499999999999993" customHeight="1"/>
    <row r="27" spans="1:100" ht="18" customHeight="1">
      <c r="B27" s="20" t="s">
        <v>31</v>
      </c>
      <c r="K27" s="80" t="str">
        <f>IF('データ入力（申請書）'!$M$23="委任先なし","",IF(LEN('データ入力（申請書）'!$BM25)&lt;&gt;3,"",LEFT('データ入力（申請書）'!$BM25,1)))</f>
        <v/>
      </c>
      <c r="L27" s="76"/>
      <c r="M27" s="76" t="str">
        <f>IF('データ入力（申請書）'!$M$23="委任先なし","",IF(LEN('データ入力（申請書）'!$BM25)&lt;&gt;3,"",MID('データ入力（申請書）'!$BM25,2,1)))</f>
        <v/>
      </c>
      <c r="N27" s="76"/>
      <c r="O27" s="76" t="str">
        <f>IF('データ入力（申請書）'!$M$23="委任先なし","",IF(LEN('データ入力（申請書）'!$BM25)&lt;&gt;3,"",RIGHT('データ入力（申請書）'!$BM25,1)))</f>
        <v/>
      </c>
      <c r="P27" s="77"/>
      <c r="Q27" s="81" t="s">
        <v>21</v>
      </c>
      <c r="R27" s="81"/>
      <c r="S27" s="80" t="str">
        <f>IF('データ入力（申請書）'!$M$23="委任先なし","",IF(LEN('データ入力（申請書）'!$BQ25)&lt;&gt;4,"",LEFT('データ入力（申請書）'!$BQ25,1)))</f>
        <v/>
      </c>
      <c r="T27" s="76"/>
      <c r="U27" s="76" t="str">
        <f>IF('データ入力（申請書）'!$M$23="委任先なし","",IF(LEN('データ入力（申請書）'!$BQ25)&lt;&gt;4,"",MID('データ入力（申請書）'!$BQ25,2,1)))</f>
        <v/>
      </c>
      <c r="V27" s="76"/>
      <c r="W27" s="76" t="str">
        <f>IF('データ入力（申請書）'!$M$23="委任先なし","",IF(LEN('データ入力（申請書）'!$BQ25)&lt;&gt;4,"",MID('データ入力（申請書）'!$BQ25,3,1)))</f>
        <v/>
      </c>
      <c r="X27" s="76"/>
      <c r="Y27" s="76" t="str">
        <f>IF('データ入力（申請書）'!$M$23="委任先なし","",IF(LEN('データ入力（申請書）'!$BQ25)&lt;&gt;4,"",RIGHT('データ入力（申請書）'!$BQ25,1)))</f>
        <v/>
      </c>
      <c r="Z27" s="77"/>
    </row>
    <row r="28" spans="1:100" ht="2.1" customHeight="1"/>
    <row r="29" spans="1:100" ht="18" customHeight="1">
      <c r="B29" s="20" t="s">
        <v>25</v>
      </c>
      <c r="K29" s="23" t="str">
        <f>IF('データ入力（申請書）'!$M$23="委任先なし","",IF(K$9&lt;=LEN('データ入力（申請書）'!$BM27),MID('データ入力（申請書）'!$BM27,K$9,1),""))</f>
        <v/>
      </c>
      <c r="L29" s="25" t="str">
        <f>IF('データ入力（申請書）'!$M$23="委任先なし","",IF(L$9&lt;=LEN('データ入力（申請書）'!$BM27),MID('データ入力（申請書）'!$BM27,L$9,1),""))</f>
        <v/>
      </c>
      <c r="M29" s="25" t="str">
        <f>IF('データ入力（申請書）'!$M$23="委任先なし","",IF(M$9&lt;=LEN('データ入力（申請書）'!$BM27),MID('データ入力（申請書）'!$BM27,M$9,1),""))</f>
        <v/>
      </c>
      <c r="N29" s="25" t="str">
        <f>IF('データ入力（申請書）'!$M$23="委任先なし","",IF(N$9&lt;=LEN('データ入力（申請書）'!$BM27),MID('データ入力（申請書）'!$BM27,N$9,1),""))</f>
        <v/>
      </c>
      <c r="O29" s="25" t="str">
        <f>IF('データ入力（申請書）'!$M$23="委任先なし","",IF(O$9&lt;=LEN('データ入力（申請書）'!$BM27),MID('データ入力（申請書）'!$BM27,O$9,1),""))</f>
        <v/>
      </c>
      <c r="P29" s="25" t="str">
        <f>IF('データ入力（申請書）'!$M$23="委任先なし","",IF(P$9&lt;=LEN('データ入力（申請書）'!$BM27),MID('データ入力（申請書）'!$BM27,P$9,1),""))</f>
        <v/>
      </c>
      <c r="Q29" s="25" t="str">
        <f>IF('データ入力（申請書）'!$M$23="委任先なし","",IF(Q$9&lt;=LEN('データ入力（申請書）'!$BM27),MID('データ入力（申請書）'!$BM27,Q$9,1),""))</f>
        <v/>
      </c>
      <c r="R29" s="25" t="str">
        <f>IF('データ入力（申請書）'!$M$23="委任先なし","",IF(R$9&lt;=LEN('データ入力（申請書）'!$BM27),MID('データ入力（申請書）'!$BM27,R$9,1),""))</f>
        <v/>
      </c>
      <c r="S29" s="25" t="str">
        <f>IF('データ入力（申請書）'!$M$23="委任先なし","",IF(S$9&lt;=LEN('データ入力（申請書）'!$BM27),MID('データ入力（申請書）'!$BM27,S$9,1),""))</f>
        <v/>
      </c>
      <c r="T29" s="25" t="str">
        <f>IF('データ入力（申請書）'!$M$23="委任先なし","",IF(T$9&lt;=LEN('データ入力（申請書）'!$BM27),MID('データ入力（申請書）'!$BM27,T$9,1),""))</f>
        <v/>
      </c>
      <c r="U29" s="25" t="str">
        <f>IF('データ入力（申請書）'!$M$23="委任先なし","",IF(U$9&lt;=LEN('データ入力（申請書）'!$BM27),MID('データ入力（申請書）'!$BM27,U$9,1),""))</f>
        <v/>
      </c>
      <c r="V29" s="25" t="str">
        <f>IF('データ入力（申請書）'!$M$23="委任先なし","",IF(V$9&lt;=LEN('データ入力（申請書）'!$BM27),MID('データ入力（申請書）'!$BM27,V$9,1),""))</f>
        <v/>
      </c>
      <c r="W29" s="25" t="str">
        <f>IF('データ入力（申請書）'!$M$23="委任先なし","",IF(W$9&lt;=LEN('データ入力（申請書）'!$BM27),MID('データ入力（申請書）'!$BM27,W$9,1),""))</f>
        <v/>
      </c>
      <c r="X29" s="25" t="str">
        <f>IF('データ入力（申請書）'!$M$23="委任先なし","",IF(X$9&lt;=LEN('データ入力（申請書）'!$BM27),MID('データ入力（申請書）'!$BM27,X$9,1),""))</f>
        <v/>
      </c>
      <c r="Y29" s="25" t="str">
        <f>IF('データ入力（申請書）'!$M$23="委任先なし","",IF(Y$9&lt;=LEN('データ入力（申請書）'!$BM27),MID('データ入力（申請書）'!$BM27,Y$9,1),""))</f>
        <v/>
      </c>
      <c r="Z29" s="25" t="str">
        <f>IF('データ入力（申請書）'!$M$23="委任先なし","",IF(Z$9&lt;=LEN('データ入力（申請書）'!$BM27),MID('データ入力（申請書）'!$BM27,Z$9,1),""))</f>
        <v/>
      </c>
      <c r="AA29" s="25" t="str">
        <f>IF('データ入力（申請書）'!$M$23="委任先なし","",IF(AA$9&lt;=LEN('データ入力（申請書）'!$BM27),MID('データ入力（申請書）'!$BM27,AA$9,1),""))</f>
        <v/>
      </c>
      <c r="AB29" s="25" t="str">
        <f>IF('データ入力（申請書）'!$M$23="委任先なし","",IF(AB$9&lt;=LEN('データ入力（申請書）'!$BM27),MID('データ入力（申請書）'!$BM27,AB$9,1),""))</f>
        <v/>
      </c>
      <c r="AC29" s="25" t="str">
        <f>IF('データ入力（申請書）'!$M$23="委任先なし","",IF(AC$9&lt;=LEN('データ入力（申請書）'!$BM27),MID('データ入力（申請書）'!$BM27,AC$9,1),""))</f>
        <v/>
      </c>
      <c r="AD29" s="25" t="str">
        <f>IF('データ入力（申請書）'!$M$23="委任先なし","",IF(AD$9&lt;=LEN('データ入力（申請書）'!$BM27),MID('データ入力（申請書）'!$BM27,AD$9,1),""))</f>
        <v/>
      </c>
      <c r="AE29" s="25" t="str">
        <f>IF('データ入力（申請書）'!$M$23="委任先なし","",IF(AE$9&lt;=LEN('データ入力（申請書）'!$BM27),MID('データ入力（申請書）'!$BM27,AE$9,1),""))</f>
        <v/>
      </c>
      <c r="AF29" s="25" t="str">
        <f>IF('データ入力（申請書）'!$M$23="委任先なし","",IF(AF$9&lt;=LEN('データ入力（申請書）'!$BM27),MID('データ入力（申請書）'!$BM27,AF$9,1),""))</f>
        <v/>
      </c>
      <c r="AG29" s="25" t="str">
        <f>IF('データ入力（申請書）'!$M$23="委任先なし","",IF(AG$9&lt;=LEN('データ入力（申請書）'!$BM27),MID('データ入力（申請書）'!$BM27,AG$9,1),""))</f>
        <v/>
      </c>
      <c r="AH29" s="25" t="str">
        <f>IF('データ入力（申請書）'!$M$23="委任先なし","",IF(AH$9&lt;=LEN('データ入力（申請書）'!$BM27),MID('データ入力（申請書）'!$BM27,AH$9,1),""))</f>
        <v/>
      </c>
      <c r="AI29" s="25" t="str">
        <f>IF('データ入力（申請書）'!$M$23="委任先なし","",IF(AI$9&lt;=LEN('データ入力（申請書）'!$BM27),MID('データ入力（申請書）'!$BM27,AI$9,1),""))</f>
        <v/>
      </c>
      <c r="AJ29" s="25" t="str">
        <f>IF('データ入力（申請書）'!$M$23="委任先なし","",IF(AJ$9&lt;=LEN('データ入力（申請書）'!$BM27),MID('データ入力（申請書）'!$BM27,AJ$9,1),""))</f>
        <v/>
      </c>
      <c r="AK29" s="25" t="str">
        <f>IF('データ入力（申請書）'!$M$23="委任先なし","",IF(AK$9&lt;=LEN('データ入力（申請書）'!$BM27),MID('データ入力（申請書）'!$BM27,AK$9,1),""))</f>
        <v/>
      </c>
      <c r="AL29" s="25" t="str">
        <f>IF('データ入力（申請書）'!$M$23="委任先なし","",IF(AL$9&lt;=LEN('データ入力（申請書）'!$BM27),MID('データ入力（申請書）'!$BM27,AL$9,1),""))</f>
        <v/>
      </c>
      <c r="AM29" s="25" t="str">
        <f>IF('データ入力（申請書）'!$M$23="委任先なし","",IF(AM$9&lt;=LEN('データ入力（申請書）'!$BM27),MID('データ入力（申請書）'!$BM27,AM$9,1),""))</f>
        <v/>
      </c>
      <c r="AN29" s="25" t="str">
        <f>IF('データ入力（申請書）'!$M$23="委任先なし","",IF(AN$9&lt;=LEN('データ入力（申請書）'!$BM27),MID('データ入力（申請書）'!$BM27,AN$9,1),""))</f>
        <v/>
      </c>
      <c r="AO29" s="25" t="str">
        <f>IF('データ入力（申請書）'!$M$23="委任先なし","",IF(AO$9&lt;=LEN('データ入力（申請書）'!$BM27),MID('データ入力（申請書）'!$BM27,AO$9,1),""))</f>
        <v/>
      </c>
      <c r="AP29" s="25" t="str">
        <f>IF('データ入力（申請書）'!$M$23="委任先なし","",IF(AP$9&lt;=LEN('データ入力（申請書）'!$BM27),MID('データ入力（申請書）'!$BM27,AP$9,1),""))</f>
        <v/>
      </c>
      <c r="AQ29" s="25" t="str">
        <f>IF('データ入力（申請書）'!$M$23="委任先なし","",IF(AQ$9&lt;=LEN('データ入力（申請書）'!$BM27),MID('データ入力（申請書）'!$BM27,AQ$9,1),""))</f>
        <v/>
      </c>
      <c r="AR29" s="25" t="str">
        <f>IF('データ入力（申請書）'!$M$23="委任先なし","",IF(AR$9&lt;=LEN('データ入力（申請書）'!$BM27),MID('データ入力（申請書）'!$BM27,AR$9,1),""))</f>
        <v/>
      </c>
      <c r="AS29" s="25" t="str">
        <f>IF('データ入力（申請書）'!$M$23="委任先なし","",IF(AS$9&lt;=LEN('データ入力（申請書）'!$BM27),MID('データ入力（申請書）'!$BM27,AS$9,1),""))</f>
        <v/>
      </c>
      <c r="AT29" s="25" t="str">
        <f>IF('データ入力（申請書）'!$M$23="委任先なし","",IF(AT$9&lt;=LEN('データ入力（申請書）'!$BM27),MID('データ入力（申請書）'!$BM27,AT$9,1),""))</f>
        <v/>
      </c>
      <c r="AU29" s="25" t="str">
        <f>IF('データ入力（申請書）'!$M$23="委任先なし","",IF(AU$9&lt;=LEN('データ入力（申請書）'!$BM27),MID('データ入力（申請書）'!$BM27,AU$9,1),""))</f>
        <v/>
      </c>
      <c r="AV29" s="25" t="str">
        <f>IF('データ入力（申請書）'!$M$23="委任先なし","",IF(AV$9&lt;=LEN('データ入力（申請書）'!$BM27),MID('データ入力（申請書）'!$BM27,AV$9,1),""))</f>
        <v/>
      </c>
      <c r="AW29" s="25" t="str">
        <f>IF('データ入力（申請書）'!$M$23="委任先なし","",IF(AW$9&lt;=LEN('データ入力（申請書）'!$BM27),MID('データ入力（申請書）'!$BM27,AW$9,1),""))</f>
        <v/>
      </c>
      <c r="AX29" s="25" t="str">
        <f>IF('データ入力（申請書）'!$M$23="委任先なし","",IF(AX$9&lt;=LEN('データ入力（申請書）'!$BM27),MID('データ入力（申請書）'!$BM27,AX$9,1),""))</f>
        <v/>
      </c>
      <c r="AY29" s="25" t="str">
        <f>IF('データ入力（申請書）'!$M$23="委任先なし","",IF(AY$9&lt;=LEN('データ入力（申請書）'!$BM27),MID('データ入力（申請書）'!$BM27,AY$9,1),""))</f>
        <v/>
      </c>
      <c r="AZ29" s="25" t="str">
        <f>IF('データ入力（申請書）'!$M$23="委任先なし","",IF(AZ$9&lt;=LEN('データ入力（申請書）'!$BM27),MID('データ入力（申請書）'!$BM27,AZ$9,1),""))</f>
        <v/>
      </c>
      <c r="BA29" s="25" t="str">
        <f>IF('データ入力（申請書）'!$M$23="委任先なし","",IF(BA$9&lt;=LEN('データ入力（申請書）'!$BM27),MID('データ入力（申請書）'!$BM27,BA$9,1),""))</f>
        <v/>
      </c>
      <c r="BB29" s="25" t="str">
        <f>IF('データ入力（申請書）'!$M$23="委任先なし","",IF(BB$9&lt;=LEN('データ入力（申請書）'!$BM27),MID('データ入力（申請書）'!$BM27,BB$9,1),""))</f>
        <v/>
      </c>
      <c r="BC29" s="25" t="str">
        <f>IF('データ入力（申請書）'!$M$23="委任先なし","",IF(BC$9&lt;=LEN('データ入力（申請書）'!$BM27),MID('データ入力（申請書）'!$BM27,BC$9,1),""))</f>
        <v/>
      </c>
      <c r="BD29" s="25" t="str">
        <f>IF('データ入力（申請書）'!$M$23="委任先なし","",IF(BD$9&lt;=LEN('データ入力（申請書）'!$BM27),MID('データ入力（申請書）'!$BM27,BD$9,1),""))</f>
        <v/>
      </c>
      <c r="BE29" s="25" t="str">
        <f>IF('データ入力（申請書）'!$M$23="委任先なし","",IF(BE$9&lt;=LEN('データ入力（申請書）'!$BM27),MID('データ入力（申請書）'!$BM27,BE$9,1),""))</f>
        <v/>
      </c>
      <c r="BF29" s="25" t="str">
        <f>IF('データ入力（申請書）'!$M$23="委任先なし","",IF(BF$9&lt;=LEN('データ入力（申請書）'!$BM27),MID('データ入力（申請書）'!$BM27,BF$9,1),""))</f>
        <v/>
      </c>
      <c r="BG29" s="25" t="str">
        <f>IF('データ入力（申請書）'!$M$23="委任先なし","",IF(BG$9&lt;=LEN('データ入力（申請書）'!$BM27),MID('データ入力（申請書）'!$BM27,BG$9,1),""))</f>
        <v/>
      </c>
      <c r="BH29" s="25" t="str">
        <f>IF('データ入力（申請書）'!$M$23="委任先なし","",IF(BH$9&lt;=LEN('データ入力（申請書）'!$BM27),MID('データ入力（申請書）'!$BM27,BH$9,1),""))</f>
        <v/>
      </c>
      <c r="BI29" s="25" t="str">
        <f>IF('データ入力（申請書）'!$M$23="委任先なし","",IF(BI$9&lt;=LEN('データ入力（申請書）'!$BM27),MID('データ入力（申請書）'!$BM27,BI$9,1),""))</f>
        <v/>
      </c>
      <c r="BJ29" s="25" t="str">
        <f>IF('データ入力（申請書）'!$M$23="委任先なし","",IF(BJ$9&lt;=LEN('データ入力（申請書）'!$BM27),MID('データ入力（申請書）'!$BM27,BJ$9,1),""))</f>
        <v/>
      </c>
      <c r="BK29" s="25" t="str">
        <f>IF('データ入力（申請書）'!$M$23="委任先なし","",IF(BK$9&lt;=LEN('データ入力（申請書）'!$BM27),MID('データ入力（申請書）'!$BM27,BK$9,1),""))</f>
        <v/>
      </c>
      <c r="BL29" s="25" t="str">
        <f>IF('データ入力（申請書）'!$M$23="委任先なし","",IF(BL$9&lt;=LEN('データ入力（申請書）'!$BM27),MID('データ入力（申請書）'!$BM27,BL$9,1),""))</f>
        <v/>
      </c>
      <c r="BM29" s="25" t="str">
        <f>IF('データ入力（申請書）'!$M$23="委任先なし","",IF(BM$9&lt;=LEN('データ入力（申請書）'!$BM27),MID('データ入力（申請書）'!$BM27,BM$9,1),""))</f>
        <v/>
      </c>
      <c r="BN29" s="25" t="str">
        <f>IF('データ入力（申請書）'!$M$23="委任先なし","",IF(BN$9&lt;=LEN('データ入力（申請書）'!$BM27),MID('データ入力（申請書）'!$BM27,BN$9,1),""))</f>
        <v/>
      </c>
      <c r="BO29" s="25" t="str">
        <f>IF('データ入力（申請書）'!$M$23="委任先なし","",IF(BO$9&lt;=LEN('データ入力（申請書）'!$BM27),MID('データ入力（申請書）'!$BM27,BO$9,1),""))</f>
        <v/>
      </c>
      <c r="BP29" s="25" t="str">
        <f>IF('データ入力（申請書）'!$M$23="委任先なし","",IF(BP$9&lt;=LEN('データ入力（申請書）'!$BM27),MID('データ入力（申請書）'!$BM27,BP$9,1),""))</f>
        <v/>
      </c>
      <c r="BQ29" s="25" t="str">
        <f>IF('データ入力（申請書）'!$M$23="委任先なし","",IF(BQ$9&lt;=LEN('データ入力（申請書）'!$BM27),MID('データ入力（申請書）'!$BM27,BQ$9,1),""))</f>
        <v/>
      </c>
      <c r="BR29" s="25" t="str">
        <f>IF('データ入力（申請書）'!$M$23="委任先なし","",IF(BR$9&lt;=LEN('データ入力（申請書）'!$BM27),MID('データ入力（申請書）'!$BM27,BR$9,1),""))</f>
        <v/>
      </c>
      <c r="BS29" s="25" t="str">
        <f>IF('データ入力（申請書）'!$M$23="委任先なし","",IF(BS$9&lt;=LEN('データ入力（申請書）'!$BM27),MID('データ入力（申請書）'!$BM27,BS$9,1),""))</f>
        <v/>
      </c>
      <c r="BT29" s="25" t="str">
        <f>IF('データ入力（申請書）'!$M$23="委任先なし","",IF(BT$9&lt;=LEN('データ入力（申請書）'!$BM27),MID('データ入力（申請書）'!$BM27,BT$9,1),""))</f>
        <v/>
      </c>
      <c r="BU29" s="25" t="str">
        <f>IF('データ入力（申請書）'!$M$23="委任先なし","",IF(BU$9&lt;=LEN('データ入力（申請書）'!$BM27),MID('データ入力（申請書）'!$BM27,BU$9,1),""))</f>
        <v/>
      </c>
      <c r="BV29" s="25" t="str">
        <f>IF('データ入力（申請書）'!$M$23="委任先なし","",IF(BV$9&lt;=LEN('データ入力（申請書）'!$BM27),MID('データ入力（申請書）'!$BM27,BV$9,1),""))</f>
        <v/>
      </c>
      <c r="BW29" s="25" t="str">
        <f>IF('データ入力（申請書）'!$M$23="委任先なし","",IF(BW$9&lt;=LEN('データ入力（申請書）'!$BM27),MID('データ入力（申請書）'!$BM27,BW$9,1),""))</f>
        <v/>
      </c>
      <c r="BX29" s="25" t="str">
        <f>IF('データ入力（申請書）'!$M$23="委任先なし","",IF(BX$9&lt;=LEN('データ入力（申請書）'!$BM27),MID('データ入力（申請書）'!$BM27,BX$9,1),""))</f>
        <v/>
      </c>
      <c r="BY29" s="25" t="str">
        <f>IF('データ入力（申請書）'!$M$23="委任先なし","",IF(BY$9&lt;=LEN('データ入力（申請書）'!$BM27),MID('データ入力（申請書）'!$BM27,BY$9,1),""))</f>
        <v/>
      </c>
      <c r="BZ29" s="25" t="str">
        <f>IF('データ入力（申請書）'!$M$23="委任先なし","",IF(BZ$9&lt;=LEN('データ入力（申請書）'!$BM27),MID('データ入力（申請書）'!$BM27,BZ$9,1),""))</f>
        <v/>
      </c>
      <c r="CA29" s="25" t="str">
        <f>IF('データ入力（申請書）'!$M$23="委任先なし","",IF(CA$9&lt;=LEN('データ入力（申請書）'!$BM27),MID('データ入力（申請書）'!$BM27,CA$9,1),""))</f>
        <v/>
      </c>
      <c r="CB29" s="25" t="str">
        <f>IF('データ入力（申請書）'!$M$23="委任先なし","",IF(CB$9&lt;=LEN('データ入力（申請書）'!$BM27),MID('データ入力（申請書）'!$BM27,CB$9,1),""))</f>
        <v/>
      </c>
      <c r="CC29" s="25" t="str">
        <f>IF('データ入力（申請書）'!$M$23="委任先なし","",IF(CC$9&lt;=LEN('データ入力（申請書）'!$BM27),MID('データ入力（申請書）'!$BM27,CC$9,1),""))</f>
        <v/>
      </c>
      <c r="CD29" s="25" t="str">
        <f>IF('データ入力（申請書）'!$M$23="委任先なし","",IF(CD$9&lt;=LEN('データ入力（申請書）'!$BM27),MID('データ入力（申請書）'!$BM27,CD$9,1),""))</f>
        <v/>
      </c>
      <c r="CE29" s="25" t="str">
        <f>IF('データ入力（申請書）'!$M$23="委任先なし","",IF(CE$9&lt;=LEN('データ入力（申請書）'!$BM27),MID('データ入力（申請書）'!$BM27,CE$9,1),""))</f>
        <v/>
      </c>
      <c r="CF29" s="25" t="str">
        <f>IF('データ入力（申請書）'!$M$23="委任先なし","",IF(CF$9&lt;=LEN('データ入力（申請書）'!$BM27),MID('データ入力（申請書）'!$BM27,CF$9,1),""))</f>
        <v/>
      </c>
      <c r="CG29" s="25" t="str">
        <f>IF('データ入力（申請書）'!$M$23="委任先なし","",IF(CG$9&lt;=LEN('データ入力（申請書）'!$BM27),MID('データ入力（申請書）'!$BM27,CG$9,1),""))</f>
        <v/>
      </c>
      <c r="CH29" s="25" t="str">
        <f>IF('データ入力（申請書）'!$M$23="委任先なし","",IF(CH$9&lt;=LEN('データ入力（申請書）'!$BM27),MID('データ入力（申請書）'!$BM27,CH$9,1),""))</f>
        <v/>
      </c>
      <c r="CI29" s="25" t="str">
        <f>IF('データ入力（申請書）'!$M$23="委任先なし","",IF(CI$9&lt;=LEN('データ入力（申請書）'!$BM27),MID('データ入力（申請書）'!$BM27,CI$9,1),""))</f>
        <v/>
      </c>
      <c r="CJ29" s="25" t="str">
        <f>IF('データ入力（申請書）'!$M$23="委任先なし","",IF(CJ$9&lt;=LEN('データ入力（申請書）'!$BM27),MID('データ入力（申請書）'!$BM27,CJ$9,1),""))</f>
        <v/>
      </c>
      <c r="CK29" s="25" t="str">
        <f>IF('データ入力（申請書）'!$M$23="委任先なし","",IF(CK$9&lt;=LEN('データ入力（申請書）'!$BM27),MID('データ入力（申請書）'!$BM27,CK$9,1),""))</f>
        <v/>
      </c>
      <c r="CL29" s="25" t="str">
        <f>IF('データ入力（申請書）'!$M$23="委任先なし","",IF(CL$9&lt;=LEN('データ入力（申請書）'!$BM27),MID('データ入力（申請書）'!$BM27,CL$9,1),""))</f>
        <v/>
      </c>
      <c r="CM29" s="25" t="str">
        <f>IF('データ入力（申請書）'!$M$23="委任先なし","",IF(CM$9&lt;=LEN('データ入力（申請書）'!$BM27),MID('データ入力（申請書）'!$BM27,CM$9,1),""))</f>
        <v/>
      </c>
      <c r="CN29" s="25" t="str">
        <f>IF('データ入力（申請書）'!$M$23="委任先なし","",IF(CN$9&lt;=LEN('データ入力（申請書）'!$BM27),MID('データ入力（申請書）'!$BM27,CN$9,1),""))</f>
        <v/>
      </c>
      <c r="CO29" s="25" t="str">
        <f>IF('データ入力（申請書）'!$M$23="委任先なし","",IF(CO$9&lt;=LEN('データ入力（申請書）'!$BM27),MID('データ入力（申請書）'!$BM27,CO$9,1),""))</f>
        <v/>
      </c>
      <c r="CP29" s="25" t="str">
        <f>IF('データ入力（申請書）'!$M$23="委任先なし","",IF(CP$9&lt;=LEN('データ入力（申請書）'!$BM27),MID('データ入力（申請書）'!$BM27,CP$9,1),""))</f>
        <v/>
      </c>
      <c r="CQ29" s="25" t="str">
        <f>IF('データ入力（申請書）'!$M$23="委任先なし","",IF(CQ$9&lt;=LEN('データ入力（申請書）'!$BM27),MID('データ入力（申請書）'!$BM27,CQ$9,1),""))</f>
        <v/>
      </c>
      <c r="CR29" s="25" t="str">
        <f>IF('データ入力（申請書）'!$M$23="委任先なし","",IF(CR$9&lt;=LEN('データ入力（申請書）'!$BM27),MID('データ入力（申請書）'!$BM27,CR$9,1),""))</f>
        <v/>
      </c>
      <c r="CS29" s="25" t="str">
        <f>IF('データ入力（申請書）'!$M$23="委任先なし","",IF(CS$9&lt;=LEN('データ入力（申請書）'!$BM27),MID('データ入力（申請書）'!$BM27,CS$9,1),""))</f>
        <v/>
      </c>
      <c r="CT29" s="25" t="str">
        <f>IF('データ入力（申請書）'!$M$23="委任先なし","",IF(CT$9&lt;=LEN('データ入力（申請書）'!$BM27),MID('データ入力（申請書）'!$BM27,CT$9,1),""))</f>
        <v/>
      </c>
      <c r="CU29" s="25" t="str">
        <f>IF('データ入力（申請書）'!$M$23="委任先なし","",IF(CU$9&lt;=LEN('データ入力（申請書）'!$BM27),MID('データ入力（申請書）'!$BM27,CU$9,1),""))</f>
        <v/>
      </c>
      <c r="CV29" s="26" t="str">
        <f>IF('データ入力（申請書）'!$M$23="委任先なし","",IF(CV$9&lt;=LEN('データ入力（申請書）'!$BM27),MID('データ入力（申請書）'!$BM27,CV$9,1),""))</f>
        <v/>
      </c>
    </row>
    <row r="30" spans="1:100" ht="18" customHeight="1">
      <c r="B30" s="20" t="s">
        <v>52</v>
      </c>
      <c r="K30" s="80" t="str">
        <f>IF('データ入力（申請書）'!$M$23="委任先なし","",IF(K$10&lt;=LEN('データ入力（申請書）'!$BM28),MID('データ入力（申請書）'!$BM28,K$10,1),""))</f>
        <v/>
      </c>
      <c r="L30" s="76"/>
      <c r="M30" s="76" t="str">
        <f>IF('データ入力（申請書）'!$M$23="委任先なし","",IF(M$10&lt;=LEN('データ入力（申請書）'!$BM28),MID('データ入力（申請書）'!$BM28,M$10,1),""))</f>
        <v/>
      </c>
      <c r="N30" s="76"/>
      <c r="O30" s="76" t="str">
        <f>IF('データ入力（申請書）'!$M$23="委任先なし","",IF(O$10&lt;=LEN('データ入力（申請書）'!$BM28),MID('データ入力（申請書）'!$BM28,O$10,1),""))</f>
        <v/>
      </c>
      <c r="P30" s="76"/>
      <c r="Q30" s="76" t="str">
        <f>IF('データ入力（申請書）'!$M$23="委任先なし","",IF(Q$10&lt;=LEN('データ入力（申請書）'!$BM28),MID('データ入力（申請書）'!$BM28,Q$10,1),""))</f>
        <v/>
      </c>
      <c r="R30" s="76"/>
      <c r="S30" s="76" t="str">
        <f>IF('データ入力（申請書）'!$M$23="委任先なし","",IF(S$10&lt;=LEN('データ入力（申請書）'!$BM28),MID('データ入力（申請書）'!$BM28,S$10,1),""))</f>
        <v/>
      </c>
      <c r="T30" s="76"/>
      <c r="U30" s="76" t="str">
        <f>IF('データ入力（申請書）'!$M$23="委任先なし","",IF(U$10&lt;=LEN('データ入力（申請書）'!$BM28),MID('データ入力（申請書）'!$BM28,U$10,1),""))</f>
        <v/>
      </c>
      <c r="V30" s="76"/>
      <c r="W30" s="76" t="str">
        <f>IF('データ入力（申請書）'!$M$23="委任先なし","",IF(W$10&lt;=LEN('データ入力（申請書）'!$BM28),MID('データ入力（申請書）'!$BM28,W$10,1),""))</f>
        <v/>
      </c>
      <c r="X30" s="76"/>
      <c r="Y30" s="76" t="str">
        <f>IF('データ入力（申請書）'!$M$23="委任先なし","",IF(Y$10&lt;=LEN('データ入力（申請書）'!$BM28),MID('データ入力（申請書）'!$BM28,Y$10,1),""))</f>
        <v/>
      </c>
      <c r="Z30" s="76"/>
      <c r="AA30" s="76" t="str">
        <f>IF('データ入力（申請書）'!$M$23="委任先なし","",IF(AA$10&lt;=LEN('データ入力（申請書）'!$BM28),MID('データ入力（申請書）'!$BM28,AA$10,1),""))</f>
        <v/>
      </c>
      <c r="AB30" s="76"/>
      <c r="AC30" s="76" t="str">
        <f>IF('データ入力（申請書）'!$M$23="委任先なし","",IF(AC$10&lt;=LEN('データ入力（申請書）'!$BM28),MID('データ入力（申請書）'!$BM28,AC$10,1),""))</f>
        <v/>
      </c>
      <c r="AD30" s="76"/>
      <c r="AE30" s="76" t="str">
        <f>IF('データ入力（申請書）'!$M$23="委任先なし","",IF(AE$10&lt;=LEN('データ入力（申請書）'!$BM28),MID('データ入力（申請書）'!$BM28,AE$10,1),""))</f>
        <v/>
      </c>
      <c r="AF30" s="76"/>
      <c r="AG30" s="76" t="str">
        <f>IF('データ入力（申請書）'!$M$23="委任先なし","",IF(AG$10&lt;=LEN('データ入力（申請書）'!$BM28),MID('データ入力（申請書）'!$BM28,AG$10,1),""))</f>
        <v/>
      </c>
      <c r="AH30" s="76"/>
      <c r="AI30" s="76" t="str">
        <f>IF('データ入力（申請書）'!$M$23="委任先なし","",IF(AI$10&lt;=LEN('データ入力（申請書）'!$BM28),MID('データ入力（申請書）'!$BM28,AI$10,1),""))</f>
        <v/>
      </c>
      <c r="AJ30" s="76"/>
      <c r="AK30" s="76" t="str">
        <f>IF('データ入力（申請書）'!$M$23="委任先なし","",IF(AK$10&lt;=LEN('データ入力（申請書）'!$BM28),MID('データ入力（申請書）'!$BM28,AK$10,1),""))</f>
        <v/>
      </c>
      <c r="AL30" s="76"/>
      <c r="AM30" s="76" t="str">
        <f>IF('データ入力（申請書）'!$M$23="委任先なし","",IF(AM$10&lt;=LEN('データ入力（申請書）'!$BM28),MID('データ入力（申請書）'!$BM28,AM$10,1),""))</f>
        <v/>
      </c>
      <c r="AN30" s="76"/>
      <c r="AO30" s="76" t="str">
        <f>IF('データ入力（申請書）'!$M$23="委任先なし","",IF(AO$10&lt;=LEN('データ入力（申請書）'!$BM28),MID('データ入力（申請書）'!$BM28,AO$10,1),""))</f>
        <v/>
      </c>
      <c r="AP30" s="76"/>
      <c r="AQ30" s="76" t="str">
        <f>IF('データ入力（申請書）'!$M$23="委任先なし","",IF(AQ$10&lt;=LEN('データ入力（申請書）'!$BM28),MID('データ入力（申請書）'!$BM28,AQ$10,1),""))</f>
        <v/>
      </c>
      <c r="AR30" s="76"/>
      <c r="AS30" s="76" t="str">
        <f>IF('データ入力（申請書）'!$M$23="委任先なし","",IF(AS$10&lt;=LEN('データ入力（申請書）'!$BM28),MID('データ入力（申請書）'!$BM28,AS$10,1),""))</f>
        <v/>
      </c>
      <c r="AT30" s="76"/>
      <c r="AU30" s="76" t="str">
        <f>IF('データ入力（申請書）'!$M$23="委任先なし","",IF(AU$10&lt;=LEN('データ入力（申請書）'!$BM28),MID('データ入力（申請書）'!$BM28,AU$10,1),""))</f>
        <v/>
      </c>
      <c r="AV30" s="76"/>
      <c r="AW30" s="76" t="str">
        <f>IF('データ入力（申請書）'!$M$23="委任先なし","",IF(AW$10&lt;=LEN('データ入力（申請書）'!$BM28),MID('データ入力（申請書）'!$BM28,AW$10,1),""))</f>
        <v/>
      </c>
      <c r="AX30" s="76"/>
      <c r="AY30" s="76" t="str">
        <f>IF('データ入力（申請書）'!$M$23="委任先なし","",IF(AY$10&lt;=LEN('データ入力（申請書）'!$BM28),MID('データ入力（申請書）'!$BM28,AY$10,1),""))</f>
        <v/>
      </c>
      <c r="AZ30" s="76"/>
      <c r="BA30" s="76" t="str">
        <f>IF('データ入力（申請書）'!$M$23="委任先なし","",IF(BA$10&lt;=LEN('データ入力（申請書）'!$BM28),MID('データ入力（申請書）'!$BM28,BA$10,1),""))</f>
        <v/>
      </c>
      <c r="BB30" s="76"/>
      <c r="BC30" s="76" t="str">
        <f>IF('データ入力（申請書）'!$M$23="委任先なし","",IF(BC$10&lt;=LEN('データ入力（申請書）'!$BM28),MID('データ入力（申請書）'!$BM28,BC$10,1),""))</f>
        <v/>
      </c>
      <c r="BD30" s="76"/>
      <c r="BE30" s="76" t="str">
        <f>IF('データ入力（申請書）'!$M$23="委任先なし","",IF(BE$10&lt;=LEN('データ入力（申請書）'!$BM28),MID('データ入力（申請書）'!$BM28,BE$10,1),""))</f>
        <v/>
      </c>
      <c r="BF30" s="76"/>
      <c r="BG30" s="76" t="str">
        <f>IF('データ入力（申請書）'!$M$23="委任先なし","",IF(BG$10&lt;=LEN('データ入力（申請書）'!$BM28),MID('データ入力（申請書）'!$BM28,BG$10,1),""))</f>
        <v/>
      </c>
      <c r="BH30" s="76"/>
      <c r="BI30" s="76" t="str">
        <f>IF('データ入力（申請書）'!$M$23="委任先なし","",IF(BI$10&lt;=LEN('データ入力（申請書）'!$BM28),MID('データ入力（申請書）'!$BM28,BI$10,1),""))</f>
        <v/>
      </c>
      <c r="BJ30" s="76"/>
      <c r="BK30" s="76" t="str">
        <f>IF('データ入力（申請書）'!$M$23="委任先なし","",IF(BK$10&lt;=LEN('データ入力（申請書）'!$BM28),MID('データ入力（申請書）'!$BM28,BK$10,1),""))</f>
        <v/>
      </c>
      <c r="BL30" s="76"/>
      <c r="BM30" s="76" t="str">
        <f>IF('データ入力（申請書）'!$M$23="委任先なし","",IF(BM$10&lt;=LEN('データ入力（申請書）'!$BM28),MID('データ入力（申請書）'!$BM28,BM$10,1),""))</f>
        <v/>
      </c>
      <c r="BN30" s="76"/>
      <c r="BO30" s="76" t="str">
        <f>IF('データ入力（申請書）'!$M$23="委任先なし","",IF(BO$10&lt;=LEN('データ入力（申請書）'!$BM28),MID('データ入力（申請書）'!$BM28,BO$10,1),""))</f>
        <v/>
      </c>
      <c r="BP30" s="76"/>
      <c r="BQ30" s="76" t="str">
        <f>IF('データ入力（申請書）'!$M$23="委任先なし","",IF(BQ$10&lt;=LEN('データ入力（申請書）'!$BM28),MID('データ入力（申請書）'!$BM28,BQ$10,1),""))</f>
        <v/>
      </c>
      <c r="BR30" s="76"/>
      <c r="BS30" s="76" t="str">
        <f>IF('データ入力（申請書）'!$M$23="委任先なし","",IF(BS$10&lt;=LEN('データ入力（申請書）'!$BM28),MID('データ入力（申請書）'!$BM28,BS$10,1),""))</f>
        <v/>
      </c>
      <c r="BT30" s="76"/>
      <c r="BU30" s="76" t="str">
        <f>IF('データ入力（申請書）'!$M$23="委任先なし","",IF(BU$10&lt;=LEN('データ入力（申請書）'!$BM28),MID('データ入力（申請書）'!$BM28,BU$10,1),""))</f>
        <v/>
      </c>
      <c r="BV30" s="76"/>
      <c r="BW30" s="76" t="str">
        <f>IF('データ入力（申請書）'!$M$23="委任先なし","",IF(BW$10&lt;=LEN('データ入力（申請書）'!$BM28),MID('データ入力（申請書）'!$BM28,BW$10,1),""))</f>
        <v/>
      </c>
      <c r="BX30" s="76"/>
      <c r="BY30" s="76" t="str">
        <f>IF('データ入力（申請書）'!$M$23="委任先なし","",IF(BY$10&lt;=LEN('データ入力（申請書）'!$BM28),MID('データ入力（申請書）'!$BM28,BY$10,1),""))</f>
        <v/>
      </c>
      <c r="BZ30" s="76"/>
      <c r="CA30" s="76" t="str">
        <f>IF('データ入力（申請書）'!$M$23="委任先なし","",IF(CA$10&lt;=LEN('データ入力（申請書）'!$BM28),MID('データ入力（申請書）'!$BM28,CA$10,1),""))</f>
        <v/>
      </c>
      <c r="CB30" s="76"/>
      <c r="CC30" s="76" t="str">
        <f>IF('データ入力（申請書）'!$M$23="委任先なし","",IF(CC$10&lt;=LEN('データ入力（申請書）'!$BM28),MID('データ入力（申請書）'!$BM28,CC$10,1),""))</f>
        <v/>
      </c>
      <c r="CD30" s="76"/>
      <c r="CE30" s="76" t="str">
        <f>IF('データ入力（申請書）'!$M$23="委任先なし","",IF(CE$10&lt;=LEN('データ入力（申請書）'!$BM28),MID('データ入力（申請書）'!$BM28,CE$10,1),""))</f>
        <v/>
      </c>
      <c r="CF30" s="76"/>
      <c r="CG30" s="76" t="str">
        <f>IF('データ入力（申請書）'!$M$23="委任先なし","",IF(CG$10&lt;=LEN('データ入力（申請書）'!$BM28),MID('データ入力（申請書）'!$BM28,CG$10,1),""))</f>
        <v/>
      </c>
      <c r="CH30" s="76"/>
      <c r="CI30" s="76" t="str">
        <f>IF('データ入力（申請書）'!$M$23="委任先なし","",IF(CI$10&lt;=LEN('データ入力（申請書）'!$BM28),MID('データ入力（申請書）'!$BM28,CI$10,1),""))</f>
        <v/>
      </c>
      <c r="CJ30" s="76"/>
      <c r="CK30" s="76" t="str">
        <f>IF('データ入力（申請書）'!$M$23="委任先なし","",IF(CK$10&lt;=LEN('データ入力（申請書）'!$BM28),MID('データ入力（申請書）'!$BM28,CK$10,1),""))</f>
        <v/>
      </c>
      <c r="CL30" s="76"/>
      <c r="CM30" s="76" t="str">
        <f>IF('データ入力（申請書）'!$M$23="委任先なし","",IF(CM$10&lt;=LEN('データ入力（申請書）'!$BM28),MID('データ入力（申請書）'!$BM28,CM$10,1),""))</f>
        <v/>
      </c>
      <c r="CN30" s="76"/>
      <c r="CO30" s="76" t="str">
        <f>IF('データ入力（申請書）'!$M$23="委任先なし","",IF(CO$10&lt;=LEN('データ入力（申請書）'!$BM28),MID('データ入力（申請書）'!$BM28,CO$10,1),""))</f>
        <v/>
      </c>
      <c r="CP30" s="76"/>
      <c r="CQ30" s="76" t="str">
        <f>IF('データ入力（申請書）'!$M$23="委任先なし","",IF(CQ$10&lt;=LEN('データ入力（申請書）'!$BM28),MID('データ入力（申請書）'!$BM28,CQ$10,1),""))</f>
        <v/>
      </c>
      <c r="CR30" s="76"/>
      <c r="CS30" s="76" t="str">
        <f>IF('データ入力（申請書）'!$M$23="委任先なし","",IF(CS$10&lt;=LEN('データ入力（申請書）'!$BM28),MID('データ入力（申請書）'!$BM28,CS$10,1),""))</f>
        <v/>
      </c>
      <c r="CT30" s="76"/>
      <c r="CU30" s="76" t="str">
        <f>IF('データ入力（申請書）'!$M$23="委任先なし","",IF(CU$10&lt;=LEN('データ入力（申請書）'!$BM28),MID('データ入力（申請書）'!$BM28,CU$10,1),""))</f>
        <v/>
      </c>
      <c r="CV30" s="77"/>
    </row>
    <row r="31" spans="1:100" ht="2.1" customHeight="1"/>
    <row r="32" spans="1:100" ht="18" customHeight="1">
      <c r="B32" s="20" t="s">
        <v>25</v>
      </c>
      <c r="K32" s="23" t="str">
        <f>IF('データ入力（申請書）'!$M$23="委任先なし","",IF(K$9&lt;=LEN('データ入力（申請書）'!$BM30),MID('データ入力（申請書）'!$BM30,K$9,1),""))</f>
        <v/>
      </c>
      <c r="L32" s="25" t="str">
        <f>IF('データ入力（申請書）'!$M$23="委任先なし","",IF(L$9&lt;=LEN('データ入力（申請書）'!$BM30),MID('データ入力（申請書）'!$BM30,L$9,1),""))</f>
        <v/>
      </c>
      <c r="M32" s="25" t="str">
        <f>IF('データ入力（申請書）'!$M$23="委任先なし","",IF(M$9&lt;=LEN('データ入力（申請書）'!$BM30),MID('データ入力（申請書）'!$BM30,M$9,1),""))</f>
        <v/>
      </c>
      <c r="N32" s="25" t="str">
        <f>IF('データ入力（申請書）'!$M$23="委任先なし","",IF(N$9&lt;=LEN('データ入力（申請書）'!$BM30),MID('データ入力（申請書）'!$BM30,N$9,1),""))</f>
        <v/>
      </c>
      <c r="O32" s="25" t="str">
        <f>IF('データ入力（申請書）'!$M$23="委任先なし","",IF(O$9&lt;=LEN('データ入力（申請書）'!$BM30),MID('データ入力（申請書）'!$BM30,O$9,1),""))</f>
        <v/>
      </c>
      <c r="P32" s="25" t="str">
        <f>IF('データ入力（申請書）'!$M$23="委任先なし","",IF(P$9&lt;=LEN('データ入力（申請書）'!$BM30),MID('データ入力（申請書）'!$BM30,P$9,1),""))</f>
        <v/>
      </c>
      <c r="Q32" s="25" t="str">
        <f>IF('データ入力（申請書）'!$M$23="委任先なし","",IF(Q$9&lt;=LEN('データ入力（申請書）'!$BM30),MID('データ入力（申請書）'!$BM30,Q$9,1),""))</f>
        <v/>
      </c>
      <c r="R32" s="25" t="str">
        <f>IF('データ入力（申請書）'!$M$23="委任先なし","",IF(R$9&lt;=LEN('データ入力（申請書）'!$BM30),MID('データ入力（申請書）'!$BM30,R$9,1),""))</f>
        <v/>
      </c>
      <c r="S32" s="25" t="str">
        <f>IF('データ入力（申請書）'!$M$23="委任先なし","",IF(S$9&lt;=LEN('データ入力（申請書）'!$BM30),MID('データ入力（申請書）'!$BM30,S$9,1),""))</f>
        <v/>
      </c>
      <c r="T32" s="25" t="str">
        <f>IF('データ入力（申請書）'!$M$23="委任先なし","",IF(T$9&lt;=LEN('データ入力（申請書）'!$BM30),MID('データ入力（申請書）'!$BM30,T$9,1),""))</f>
        <v/>
      </c>
      <c r="U32" s="25" t="str">
        <f>IF('データ入力（申請書）'!$M$23="委任先なし","",IF(U$9&lt;=LEN('データ入力（申請書）'!$BM30),MID('データ入力（申請書）'!$BM30,U$9,1),""))</f>
        <v/>
      </c>
      <c r="V32" s="25" t="str">
        <f>IF('データ入力（申請書）'!$M$23="委任先なし","",IF(V$9&lt;=LEN('データ入力（申請書）'!$BM30),MID('データ入力（申請書）'!$BM30,V$9,1),""))</f>
        <v/>
      </c>
      <c r="W32" s="25" t="str">
        <f>IF('データ入力（申請書）'!$M$23="委任先なし","",IF(W$9&lt;=LEN('データ入力（申請書）'!$BM30),MID('データ入力（申請書）'!$BM30,W$9,1),""))</f>
        <v/>
      </c>
      <c r="X32" s="25" t="str">
        <f>IF('データ入力（申請書）'!$M$23="委任先なし","",IF(X$9&lt;=LEN('データ入力（申請書）'!$BM30),MID('データ入力（申請書）'!$BM30,X$9,1),""))</f>
        <v/>
      </c>
      <c r="Y32" s="25" t="str">
        <f>IF('データ入力（申請書）'!$M$23="委任先なし","",IF(Y$9&lt;=LEN('データ入力（申請書）'!$BM30),MID('データ入力（申請書）'!$BM30,Y$9,1),""))</f>
        <v/>
      </c>
      <c r="Z32" s="25" t="str">
        <f>IF('データ入力（申請書）'!$M$23="委任先なし","",IF(Z$9&lt;=LEN('データ入力（申請書）'!$BM30),MID('データ入力（申請書）'!$BM30,Z$9,1),""))</f>
        <v/>
      </c>
      <c r="AA32" s="25" t="str">
        <f>IF('データ入力（申請書）'!$M$23="委任先なし","",IF(AA$9&lt;=LEN('データ入力（申請書）'!$BM30),MID('データ入力（申請書）'!$BM30,AA$9,1),""))</f>
        <v/>
      </c>
      <c r="AB32" s="25" t="str">
        <f>IF('データ入力（申請書）'!$M$23="委任先なし","",IF(AB$9&lt;=LEN('データ入力（申請書）'!$BM30),MID('データ入力（申請書）'!$BM30,AB$9,1),""))</f>
        <v/>
      </c>
      <c r="AC32" s="25" t="str">
        <f>IF('データ入力（申請書）'!$M$23="委任先なし","",IF(AC$9&lt;=LEN('データ入力（申請書）'!$BM30),MID('データ入力（申請書）'!$BM30,AC$9,1),""))</f>
        <v/>
      </c>
      <c r="AD32" s="25" t="str">
        <f>IF('データ入力（申請書）'!$M$23="委任先なし","",IF(AD$9&lt;=LEN('データ入力（申請書）'!$BM30),MID('データ入力（申請書）'!$BM30,AD$9,1),""))</f>
        <v/>
      </c>
      <c r="AE32" s="25" t="str">
        <f>IF('データ入力（申請書）'!$M$23="委任先なし","",IF(AE$9&lt;=LEN('データ入力（申請書）'!$BM30),MID('データ入力（申請書）'!$BM30,AE$9,1),""))</f>
        <v/>
      </c>
      <c r="AF32" s="25" t="str">
        <f>IF('データ入力（申請書）'!$M$23="委任先なし","",IF(AF$9&lt;=LEN('データ入力（申請書）'!$BM30),MID('データ入力（申請書）'!$BM30,AF$9,1),""))</f>
        <v/>
      </c>
      <c r="AG32" s="25" t="str">
        <f>IF('データ入力（申請書）'!$M$23="委任先なし","",IF(AG$9&lt;=LEN('データ入力（申請書）'!$BM30),MID('データ入力（申請書）'!$BM30,AG$9,1),""))</f>
        <v/>
      </c>
      <c r="AH32" s="25" t="str">
        <f>IF('データ入力（申請書）'!$M$23="委任先なし","",IF(AH$9&lt;=LEN('データ入力（申請書）'!$BM30),MID('データ入力（申請書）'!$BM30,AH$9,1),""))</f>
        <v/>
      </c>
      <c r="AI32" s="25" t="str">
        <f>IF('データ入力（申請書）'!$M$23="委任先なし","",IF(AI$9&lt;=LEN('データ入力（申請書）'!$BM30),MID('データ入力（申請書）'!$BM30,AI$9,1),""))</f>
        <v/>
      </c>
      <c r="AJ32" s="25" t="str">
        <f>IF('データ入力（申請書）'!$M$23="委任先なし","",IF(AJ$9&lt;=LEN('データ入力（申請書）'!$BM30),MID('データ入力（申請書）'!$BM30,AJ$9,1),""))</f>
        <v/>
      </c>
      <c r="AK32" s="25" t="str">
        <f>IF('データ入力（申請書）'!$M$23="委任先なし","",IF(AK$9&lt;=LEN('データ入力（申請書）'!$BM30),MID('データ入力（申請書）'!$BM30,AK$9,1),""))</f>
        <v/>
      </c>
      <c r="AL32" s="25" t="str">
        <f>IF('データ入力（申請書）'!$M$23="委任先なし","",IF(AL$9&lt;=LEN('データ入力（申請書）'!$BM30),MID('データ入力（申請書）'!$BM30,AL$9,1),""))</f>
        <v/>
      </c>
      <c r="AM32" s="25" t="str">
        <f>IF('データ入力（申請書）'!$M$23="委任先なし","",IF(AM$9&lt;=LEN('データ入力（申請書）'!$BM30),MID('データ入力（申請書）'!$BM30,AM$9,1),""))</f>
        <v/>
      </c>
      <c r="AN32" s="25" t="str">
        <f>IF('データ入力（申請書）'!$M$23="委任先なし","",IF(AN$9&lt;=LEN('データ入力（申請書）'!$BM30),MID('データ入力（申請書）'!$BM30,AN$9,1),""))</f>
        <v/>
      </c>
      <c r="AO32" s="25" t="str">
        <f>IF('データ入力（申請書）'!$M$23="委任先なし","",IF(AO$9&lt;=LEN('データ入力（申請書）'!$BM30),MID('データ入力（申請書）'!$BM30,AO$9,1),""))</f>
        <v/>
      </c>
      <c r="AP32" s="25" t="str">
        <f>IF('データ入力（申請書）'!$M$23="委任先なし","",IF(AP$9&lt;=LEN('データ入力（申請書）'!$BM30),MID('データ入力（申請書）'!$BM30,AP$9,1),""))</f>
        <v/>
      </c>
      <c r="AQ32" s="25" t="str">
        <f>IF('データ入力（申請書）'!$M$23="委任先なし","",IF(AQ$9&lt;=LEN('データ入力（申請書）'!$BM30),MID('データ入力（申請書）'!$BM30,AQ$9,1),""))</f>
        <v/>
      </c>
      <c r="AR32" s="25" t="str">
        <f>IF('データ入力（申請書）'!$M$23="委任先なし","",IF(AR$9&lt;=LEN('データ入力（申請書）'!$BM30),MID('データ入力（申請書）'!$BM30,AR$9,1),""))</f>
        <v/>
      </c>
      <c r="AS32" s="25" t="str">
        <f>IF('データ入力（申請書）'!$M$23="委任先なし","",IF(AS$9&lt;=LEN('データ入力（申請書）'!$BM30),MID('データ入力（申請書）'!$BM30,AS$9,1),""))</f>
        <v/>
      </c>
      <c r="AT32" s="25" t="str">
        <f>IF('データ入力（申請書）'!$M$23="委任先なし","",IF(AT$9&lt;=LEN('データ入力（申請書）'!$BM30),MID('データ入力（申請書）'!$BM30,AT$9,1),""))</f>
        <v/>
      </c>
      <c r="AU32" s="25" t="str">
        <f>IF('データ入力（申請書）'!$M$23="委任先なし","",IF(AU$9&lt;=LEN('データ入力（申請書）'!$BM30),MID('データ入力（申請書）'!$BM30,AU$9,1),""))</f>
        <v/>
      </c>
      <c r="AV32" s="25" t="str">
        <f>IF('データ入力（申請書）'!$M$23="委任先なし","",IF(AV$9&lt;=LEN('データ入力（申請書）'!$BM30),MID('データ入力（申請書）'!$BM30,AV$9,1),""))</f>
        <v/>
      </c>
      <c r="AW32" s="25" t="str">
        <f>IF('データ入力（申請書）'!$M$23="委任先なし","",IF(AW$9&lt;=LEN('データ入力（申請書）'!$BM30),MID('データ入力（申請書）'!$BM30,AW$9,1),""))</f>
        <v/>
      </c>
      <c r="AX32" s="25" t="str">
        <f>IF('データ入力（申請書）'!$M$23="委任先なし","",IF(AX$9&lt;=LEN('データ入力（申請書）'!$BM30),MID('データ入力（申請書）'!$BM30,AX$9,1),""))</f>
        <v/>
      </c>
      <c r="AY32" s="25" t="str">
        <f>IF('データ入力（申請書）'!$M$23="委任先なし","",IF(AY$9&lt;=LEN('データ入力（申請書）'!$BM30),MID('データ入力（申請書）'!$BM30,AY$9,1),""))</f>
        <v/>
      </c>
      <c r="AZ32" s="25" t="str">
        <f>IF('データ入力（申請書）'!$M$23="委任先なし","",IF(AZ$9&lt;=LEN('データ入力（申請書）'!$BM30),MID('データ入力（申請書）'!$BM30,AZ$9,1),""))</f>
        <v/>
      </c>
      <c r="BA32" s="25" t="str">
        <f>IF('データ入力（申請書）'!$M$23="委任先なし","",IF(BA$9&lt;=LEN('データ入力（申請書）'!$BM30),MID('データ入力（申請書）'!$BM30,BA$9,1),""))</f>
        <v/>
      </c>
      <c r="BB32" s="25" t="str">
        <f>IF('データ入力（申請書）'!$M$23="委任先なし","",IF(BB$9&lt;=LEN('データ入力（申請書）'!$BM30),MID('データ入力（申請書）'!$BM30,BB$9,1),""))</f>
        <v/>
      </c>
      <c r="BC32" s="25" t="str">
        <f>IF('データ入力（申請書）'!$M$23="委任先なし","",IF(BC$9&lt;=LEN('データ入力（申請書）'!$BM30),MID('データ入力（申請書）'!$BM30,BC$9,1),""))</f>
        <v/>
      </c>
      <c r="BD32" s="25" t="str">
        <f>IF('データ入力（申請書）'!$M$23="委任先なし","",IF(BD$9&lt;=LEN('データ入力（申請書）'!$BM30),MID('データ入力（申請書）'!$BM30,BD$9,1),""))</f>
        <v/>
      </c>
      <c r="BE32" s="25" t="str">
        <f>IF('データ入力（申請書）'!$M$23="委任先なし","",IF(BE$9&lt;=LEN('データ入力（申請書）'!$BM30),MID('データ入力（申請書）'!$BM30,BE$9,1),""))</f>
        <v/>
      </c>
      <c r="BF32" s="25" t="str">
        <f>IF('データ入力（申請書）'!$M$23="委任先なし","",IF(BF$9&lt;=LEN('データ入力（申請書）'!$BM30),MID('データ入力（申請書）'!$BM30,BF$9,1),""))</f>
        <v/>
      </c>
      <c r="BG32" s="25" t="str">
        <f>IF('データ入力（申請書）'!$M$23="委任先なし","",IF(BG$9&lt;=LEN('データ入力（申請書）'!$BM30),MID('データ入力（申請書）'!$BM30,BG$9,1),""))</f>
        <v/>
      </c>
      <c r="BH32" s="25" t="str">
        <f>IF('データ入力（申請書）'!$M$23="委任先なし","",IF(BH$9&lt;=LEN('データ入力（申請書）'!$BM30),MID('データ入力（申請書）'!$BM30,BH$9,1),""))</f>
        <v/>
      </c>
      <c r="BI32" s="25" t="str">
        <f>IF('データ入力（申請書）'!$M$23="委任先なし","",IF(BI$9&lt;=LEN('データ入力（申請書）'!$BM30),MID('データ入力（申請書）'!$BM30,BI$9,1),""))</f>
        <v/>
      </c>
      <c r="BJ32" s="25" t="str">
        <f>IF('データ入力（申請書）'!$M$23="委任先なし","",IF(BJ$9&lt;=LEN('データ入力（申請書）'!$BM30),MID('データ入力（申請書）'!$BM30,BJ$9,1),""))</f>
        <v/>
      </c>
      <c r="BK32" s="25" t="str">
        <f>IF('データ入力（申請書）'!$M$23="委任先なし","",IF(BK$9&lt;=LEN('データ入力（申請書）'!$BM30),MID('データ入力（申請書）'!$BM30,BK$9,1),""))</f>
        <v/>
      </c>
      <c r="BL32" s="25" t="str">
        <f>IF('データ入力（申請書）'!$M$23="委任先なし","",IF(BL$9&lt;=LEN('データ入力（申請書）'!$BM30),MID('データ入力（申請書）'!$BM30,BL$9,1),""))</f>
        <v/>
      </c>
      <c r="BM32" s="25" t="str">
        <f>IF('データ入力（申請書）'!$M$23="委任先なし","",IF(BM$9&lt;=LEN('データ入力（申請書）'!$BM30),MID('データ入力（申請書）'!$BM30,BM$9,1),""))</f>
        <v/>
      </c>
      <c r="BN32" s="25" t="str">
        <f>IF('データ入力（申請書）'!$M$23="委任先なし","",IF(BN$9&lt;=LEN('データ入力（申請書）'!$BM30),MID('データ入力（申請書）'!$BM30,BN$9,1),""))</f>
        <v/>
      </c>
      <c r="BO32" s="25" t="str">
        <f>IF('データ入力（申請書）'!$M$23="委任先なし","",IF(BO$9&lt;=LEN('データ入力（申請書）'!$BM30),MID('データ入力（申請書）'!$BM30,BO$9,1),""))</f>
        <v/>
      </c>
      <c r="BP32" s="25" t="str">
        <f>IF('データ入力（申請書）'!$M$23="委任先なし","",IF(BP$9&lt;=LEN('データ入力（申請書）'!$BM30),MID('データ入力（申請書）'!$BM30,BP$9,1),""))</f>
        <v/>
      </c>
      <c r="BQ32" s="25" t="str">
        <f>IF('データ入力（申請書）'!$M$23="委任先なし","",IF(BQ$9&lt;=LEN('データ入力（申請書）'!$BM30),MID('データ入力（申請書）'!$BM30,BQ$9,1),""))</f>
        <v/>
      </c>
      <c r="BR32" s="25" t="str">
        <f>IF('データ入力（申請書）'!$M$23="委任先なし","",IF(BR$9&lt;=LEN('データ入力（申請書）'!$BM30),MID('データ入力（申請書）'!$BM30,BR$9,1),""))</f>
        <v/>
      </c>
      <c r="BS32" s="25" t="str">
        <f>IF('データ入力（申請書）'!$M$23="委任先なし","",IF(BS$9&lt;=LEN('データ入力（申請書）'!$BM30),MID('データ入力（申請書）'!$BM30,BS$9,1),""))</f>
        <v/>
      </c>
      <c r="BT32" s="25" t="str">
        <f>IF('データ入力（申請書）'!$M$23="委任先なし","",IF(BT$9&lt;=LEN('データ入力（申請書）'!$BM30),MID('データ入力（申請書）'!$BM30,BT$9,1),""))</f>
        <v/>
      </c>
      <c r="BU32" s="25" t="str">
        <f>IF('データ入力（申請書）'!$M$23="委任先なし","",IF(BU$9&lt;=LEN('データ入力（申請書）'!$BM30),MID('データ入力（申請書）'!$BM30,BU$9,1),""))</f>
        <v/>
      </c>
      <c r="BV32" s="25" t="str">
        <f>IF('データ入力（申請書）'!$M$23="委任先なし","",IF(BV$9&lt;=LEN('データ入力（申請書）'!$BM30),MID('データ入力（申請書）'!$BM30,BV$9,1),""))</f>
        <v/>
      </c>
      <c r="BW32" s="25" t="str">
        <f>IF('データ入力（申請書）'!$M$23="委任先なし","",IF(BW$9&lt;=LEN('データ入力（申請書）'!$BM30),MID('データ入力（申請書）'!$BM30,BW$9,1),""))</f>
        <v/>
      </c>
      <c r="BX32" s="25" t="str">
        <f>IF('データ入力（申請書）'!$M$23="委任先なし","",IF(BX$9&lt;=LEN('データ入力（申請書）'!$BM30),MID('データ入力（申請書）'!$BM30,BX$9,1),""))</f>
        <v/>
      </c>
      <c r="BY32" s="25" t="str">
        <f>IF('データ入力（申請書）'!$M$23="委任先なし","",IF(BY$9&lt;=LEN('データ入力（申請書）'!$BM30),MID('データ入力（申請書）'!$BM30,BY$9,1),""))</f>
        <v/>
      </c>
      <c r="BZ32" s="25" t="str">
        <f>IF('データ入力（申請書）'!$M$23="委任先なし","",IF(BZ$9&lt;=LEN('データ入力（申請書）'!$BM30),MID('データ入力（申請書）'!$BM30,BZ$9,1),""))</f>
        <v/>
      </c>
      <c r="CA32" s="25" t="str">
        <f>IF('データ入力（申請書）'!$M$23="委任先なし","",IF(CA$9&lt;=LEN('データ入力（申請書）'!$BM30),MID('データ入力（申請書）'!$BM30,CA$9,1),""))</f>
        <v/>
      </c>
      <c r="CB32" s="25" t="str">
        <f>IF('データ入力（申請書）'!$M$23="委任先なし","",IF(CB$9&lt;=LEN('データ入力（申請書）'!$BM30),MID('データ入力（申請書）'!$BM30,CB$9,1),""))</f>
        <v/>
      </c>
      <c r="CC32" s="25" t="str">
        <f>IF('データ入力（申請書）'!$M$23="委任先なし","",IF(CC$9&lt;=LEN('データ入力（申請書）'!$BM30),MID('データ入力（申請書）'!$BM30,CC$9,1),""))</f>
        <v/>
      </c>
      <c r="CD32" s="25" t="str">
        <f>IF('データ入力（申請書）'!$M$23="委任先なし","",IF(CD$9&lt;=LEN('データ入力（申請書）'!$BM30),MID('データ入力（申請書）'!$BM30,CD$9,1),""))</f>
        <v/>
      </c>
      <c r="CE32" s="25" t="str">
        <f>IF('データ入力（申請書）'!$M$23="委任先なし","",IF(CE$9&lt;=LEN('データ入力（申請書）'!$BM30),MID('データ入力（申請書）'!$BM30,CE$9,1),""))</f>
        <v/>
      </c>
      <c r="CF32" s="25" t="str">
        <f>IF('データ入力（申請書）'!$M$23="委任先なし","",IF(CF$9&lt;=LEN('データ入力（申請書）'!$BM30),MID('データ入力（申請書）'!$BM30,CF$9,1),""))</f>
        <v/>
      </c>
      <c r="CG32" s="25" t="str">
        <f>IF('データ入力（申請書）'!$M$23="委任先なし","",IF(CG$9&lt;=LEN('データ入力（申請書）'!$BM30),MID('データ入力（申請書）'!$BM30,CG$9,1),""))</f>
        <v/>
      </c>
      <c r="CH32" s="25" t="str">
        <f>IF('データ入力（申請書）'!$M$23="委任先なし","",IF(CH$9&lt;=LEN('データ入力（申請書）'!$BM30),MID('データ入力（申請書）'!$BM30,CH$9,1),""))</f>
        <v/>
      </c>
      <c r="CI32" s="25" t="str">
        <f>IF('データ入力（申請書）'!$M$23="委任先なし","",IF(CI$9&lt;=LEN('データ入力（申請書）'!$BM30),MID('データ入力（申請書）'!$BM30,CI$9,1),""))</f>
        <v/>
      </c>
      <c r="CJ32" s="25" t="str">
        <f>IF('データ入力（申請書）'!$M$23="委任先なし","",IF(CJ$9&lt;=LEN('データ入力（申請書）'!$BM30),MID('データ入力（申請書）'!$BM30,CJ$9,1),""))</f>
        <v/>
      </c>
      <c r="CK32" s="25" t="str">
        <f>IF('データ入力（申請書）'!$M$23="委任先なし","",IF(CK$9&lt;=LEN('データ入力（申請書）'!$BM30),MID('データ入力（申請書）'!$BM30,CK$9,1),""))</f>
        <v/>
      </c>
      <c r="CL32" s="25" t="str">
        <f>IF('データ入力（申請書）'!$M$23="委任先なし","",IF(CL$9&lt;=LEN('データ入力（申請書）'!$BM30),MID('データ入力（申請書）'!$BM30,CL$9,1),""))</f>
        <v/>
      </c>
      <c r="CM32" s="25" t="str">
        <f>IF('データ入力（申請書）'!$M$23="委任先なし","",IF(CM$9&lt;=LEN('データ入力（申請書）'!$BM30),MID('データ入力（申請書）'!$BM30,CM$9,1),""))</f>
        <v/>
      </c>
      <c r="CN32" s="25" t="str">
        <f>IF('データ入力（申請書）'!$M$23="委任先なし","",IF(CN$9&lt;=LEN('データ入力（申請書）'!$BM30),MID('データ入力（申請書）'!$BM30,CN$9,1),""))</f>
        <v/>
      </c>
      <c r="CO32" s="25" t="str">
        <f>IF('データ入力（申請書）'!$M$23="委任先なし","",IF(CO$9&lt;=LEN('データ入力（申請書）'!$BM30),MID('データ入力（申請書）'!$BM30,CO$9,1),""))</f>
        <v/>
      </c>
      <c r="CP32" s="25" t="str">
        <f>IF('データ入力（申請書）'!$M$23="委任先なし","",IF(CP$9&lt;=LEN('データ入力（申請書）'!$BM30),MID('データ入力（申請書）'!$BM30,CP$9,1),""))</f>
        <v/>
      </c>
      <c r="CQ32" s="25" t="str">
        <f>IF('データ入力（申請書）'!$M$23="委任先なし","",IF(CQ$9&lt;=LEN('データ入力（申請書）'!$BM30),MID('データ入力（申請書）'!$BM30,CQ$9,1),""))</f>
        <v/>
      </c>
      <c r="CR32" s="25" t="str">
        <f>IF('データ入力（申請書）'!$M$23="委任先なし","",IF(CR$9&lt;=LEN('データ入力（申請書）'!$BM30),MID('データ入力（申請書）'!$BM30,CR$9,1),""))</f>
        <v/>
      </c>
      <c r="CS32" s="25" t="str">
        <f>IF('データ入力（申請書）'!$M$23="委任先なし","",IF(CS$9&lt;=LEN('データ入力（申請書）'!$BM30),MID('データ入力（申請書）'!$BM30,CS$9,1),""))</f>
        <v/>
      </c>
      <c r="CT32" s="25" t="str">
        <f>IF('データ入力（申請書）'!$M$23="委任先なし","",IF(CT$9&lt;=LEN('データ入力（申請書）'!$BM30),MID('データ入力（申請書）'!$BM30,CT$9,1),""))</f>
        <v/>
      </c>
      <c r="CU32" s="25" t="str">
        <f>IF('データ入力（申請書）'!$M$23="委任先なし","",IF(CU$9&lt;=LEN('データ入力（申請書）'!$BM30),MID('データ入力（申請書）'!$BM30,CU$9,1),""))</f>
        <v/>
      </c>
      <c r="CV32" s="26" t="str">
        <f>IF('データ入力（申請書）'!$M$23="委任先なし","",IF(CV$9&lt;=LEN('データ入力（申請書）'!$BM30),MID('データ入力（申請書）'!$BM30,CV$9,1),""))</f>
        <v/>
      </c>
    </row>
    <row r="33" spans="1:100" ht="18" customHeight="1">
      <c r="B33" s="20" t="s">
        <v>54</v>
      </c>
      <c r="K33" s="80" t="str">
        <f>IF('データ入力（申請書）'!$M$23="委任先なし","",IF(K$10&lt;=LEN('データ入力（申請書）'!$BM31),MID('データ入力（申請書）'!$BM31,K$10,1),""))</f>
        <v/>
      </c>
      <c r="L33" s="76"/>
      <c r="M33" s="76" t="str">
        <f>IF('データ入力（申請書）'!$M$23="委任先なし","",IF(M$10&lt;=LEN('データ入力（申請書）'!$BM31),MID('データ入力（申請書）'!$BM31,M$10,1),""))</f>
        <v/>
      </c>
      <c r="N33" s="76"/>
      <c r="O33" s="76" t="str">
        <f>IF('データ入力（申請書）'!$M$23="委任先なし","",IF(O$10&lt;=LEN('データ入力（申請書）'!$BM31),MID('データ入力（申請書）'!$BM31,O$10,1),""))</f>
        <v/>
      </c>
      <c r="P33" s="76"/>
      <c r="Q33" s="76" t="str">
        <f>IF('データ入力（申請書）'!$M$23="委任先なし","",IF(Q$10&lt;=LEN('データ入力（申請書）'!$BM31),MID('データ入力（申請書）'!$BM31,Q$10,1),""))</f>
        <v/>
      </c>
      <c r="R33" s="76"/>
      <c r="S33" s="76" t="str">
        <f>IF('データ入力（申請書）'!$M$23="委任先なし","",IF(S$10&lt;=LEN('データ入力（申請書）'!$BM31),MID('データ入力（申請書）'!$BM31,S$10,1),""))</f>
        <v/>
      </c>
      <c r="T33" s="76"/>
      <c r="U33" s="76" t="str">
        <f>IF('データ入力（申請書）'!$M$23="委任先なし","",IF(U$10&lt;=LEN('データ入力（申請書）'!$BM31),MID('データ入力（申請書）'!$BM31,U$10,1),""))</f>
        <v/>
      </c>
      <c r="V33" s="76"/>
      <c r="W33" s="76" t="str">
        <f>IF('データ入力（申請書）'!$M$23="委任先なし","",IF(W$10&lt;=LEN('データ入力（申請書）'!$BM31),MID('データ入力（申請書）'!$BM31,W$10,1),""))</f>
        <v/>
      </c>
      <c r="X33" s="76"/>
      <c r="Y33" s="76" t="str">
        <f>IF('データ入力（申請書）'!$M$23="委任先なし","",IF(Y$10&lt;=LEN('データ入力（申請書）'!$BM31),MID('データ入力（申請書）'!$BM31,Y$10,1),""))</f>
        <v/>
      </c>
      <c r="Z33" s="76"/>
      <c r="AA33" s="76" t="str">
        <f>IF('データ入力（申請書）'!$M$23="委任先なし","",IF(AA$10&lt;=LEN('データ入力（申請書）'!$BM31),MID('データ入力（申請書）'!$BM31,AA$10,1),""))</f>
        <v/>
      </c>
      <c r="AB33" s="76"/>
      <c r="AC33" s="76" t="str">
        <f>IF('データ入力（申請書）'!$M$23="委任先なし","",IF(AC$10&lt;=LEN('データ入力（申請書）'!$BM31),MID('データ入力（申請書）'!$BM31,AC$10,1),""))</f>
        <v/>
      </c>
      <c r="AD33" s="76"/>
      <c r="AE33" s="76" t="str">
        <f>IF('データ入力（申請書）'!$M$23="委任先なし","",IF(AE$10&lt;=LEN('データ入力（申請書）'!$BM31),MID('データ入力（申請書）'!$BM31,AE$10,1),""))</f>
        <v/>
      </c>
      <c r="AF33" s="76"/>
      <c r="AG33" s="76" t="str">
        <f>IF('データ入力（申請書）'!$M$23="委任先なし","",IF(AG$10&lt;=LEN('データ入力（申請書）'!$BM31),MID('データ入力（申請書）'!$BM31,AG$10,1),""))</f>
        <v/>
      </c>
      <c r="AH33" s="76"/>
      <c r="AI33" s="76" t="str">
        <f>IF('データ入力（申請書）'!$M$23="委任先なし","",IF(AI$10&lt;=LEN('データ入力（申請書）'!$BM31),MID('データ入力（申請書）'!$BM31,AI$10,1),""))</f>
        <v/>
      </c>
      <c r="AJ33" s="76"/>
      <c r="AK33" s="76" t="str">
        <f>IF('データ入力（申請書）'!$M$23="委任先なし","",IF(AK$10&lt;=LEN('データ入力（申請書）'!$BM31),MID('データ入力（申請書）'!$BM31,AK$10,1),""))</f>
        <v/>
      </c>
      <c r="AL33" s="76"/>
      <c r="AM33" s="76" t="str">
        <f>IF('データ入力（申請書）'!$M$23="委任先なし","",IF(AM$10&lt;=LEN('データ入力（申請書）'!$BM31),MID('データ入力（申請書）'!$BM31,AM$10,1),""))</f>
        <v/>
      </c>
      <c r="AN33" s="76"/>
      <c r="AO33" s="76" t="str">
        <f>IF('データ入力（申請書）'!$M$23="委任先なし","",IF(AO$10&lt;=LEN('データ入力（申請書）'!$BM31),MID('データ入力（申請書）'!$BM31,AO$10,1),""))</f>
        <v/>
      </c>
      <c r="AP33" s="76"/>
      <c r="AQ33" s="76" t="str">
        <f>IF('データ入力（申請書）'!$M$23="委任先なし","",IF(AQ$10&lt;=LEN('データ入力（申請書）'!$BM31),MID('データ入力（申請書）'!$BM31,AQ$10,1),""))</f>
        <v/>
      </c>
      <c r="AR33" s="76"/>
      <c r="AS33" s="76" t="str">
        <f>IF('データ入力（申請書）'!$M$23="委任先なし","",IF(AS$10&lt;=LEN('データ入力（申請書）'!$BM31),MID('データ入力（申請書）'!$BM31,AS$10,1),""))</f>
        <v/>
      </c>
      <c r="AT33" s="76"/>
      <c r="AU33" s="76" t="str">
        <f>IF('データ入力（申請書）'!$M$23="委任先なし","",IF(AU$10&lt;=LEN('データ入力（申請書）'!$BM31),MID('データ入力（申請書）'!$BM31,AU$10,1),""))</f>
        <v/>
      </c>
      <c r="AV33" s="76"/>
      <c r="AW33" s="76" t="str">
        <f>IF('データ入力（申請書）'!$M$23="委任先なし","",IF(AW$10&lt;=LEN('データ入力（申請書）'!$BM31),MID('データ入力（申請書）'!$BM31,AW$10,1),""))</f>
        <v/>
      </c>
      <c r="AX33" s="76"/>
      <c r="AY33" s="76" t="str">
        <f>IF('データ入力（申請書）'!$M$23="委任先なし","",IF(AY$10&lt;=LEN('データ入力（申請書）'!$BM31),MID('データ入力（申請書）'!$BM31,AY$10,1),""))</f>
        <v/>
      </c>
      <c r="AZ33" s="76"/>
      <c r="BA33" s="76" t="str">
        <f>IF('データ入力（申請書）'!$M$23="委任先なし","",IF(BA$10&lt;=LEN('データ入力（申請書）'!$BM31),MID('データ入力（申請書）'!$BM31,BA$10,1),""))</f>
        <v/>
      </c>
      <c r="BB33" s="76"/>
      <c r="BC33" s="76" t="str">
        <f>IF('データ入力（申請書）'!$M$23="委任先なし","",IF(BC$10&lt;=LEN('データ入力（申請書）'!$BM31),MID('データ入力（申請書）'!$BM31,BC$10,1),""))</f>
        <v/>
      </c>
      <c r="BD33" s="76"/>
      <c r="BE33" s="76" t="str">
        <f>IF('データ入力（申請書）'!$M$23="委任先なし","",IF(BE$10&lt;=LEN('データ入力（申請書）'!$BM31),MID('データ入力（申請書）'!$BM31,BE$10,1),""))</f>
        <v/>
      </c>
      <c r="BF33" s="76"/>
      <c r="BG33" s="76" t="str">
        <f>IF('データ入力（申請書）'!$M$23="委任先なし","",IF(BG$10&lt;=LEN('データ入力（申請書）'!$BM31),MID('データ入力（申請書）'!$BM31,BG$10,1),""))</f>
        <v/>
      </c>
      <c r="BH33" s="76"/>
      <c r="BI33" s="76" t="str">
        <f>IF('データ入力（申請書）'!$M$23="委任先なし","",IF(BI$10&lt;=LEN('データ入力（申請書）'!$BM31),MID('データ入力（申請書）'!$BM31,BI$10,1),""))</f>
        <v/>
      </c>
      <c r="BJ33" s="76"/>
      <c r="BK33" s="76" t="str">
        <f>IF('データ入力（申請書）'!$M$23="委任先なし","",IF(BK$10&lt;=LEN('データ入力（申請書）'!$BM31),MID('データ入力（申請書）'!$BM31,BK$10,1),""))</f>
        <v/>
      </c>
      <c r="BL33" s="76"/>
      <c r="BM33" s="76" t="str">
        <f>IF('データ入力（申請書）'!$M$23="委任先なし","",IF(BM$10&lt;=LEN('データ入力（申請書）'!$BM31),MID('データ入力（申請書）'!$BM31,BM$10,1),""))</f>
        <v/>
      </c>
      <c r="BN33" s="76"/>
      <c r="BO33" s="76" t="str">
        <f>IF('データ入力（申請書）'!$M$23="委任先なし","",IF(BO$10&lt;=LEN('データ入力（申請書）'!$BM31),MID('データ入力（申請書）'!$BM31,BO$10,1),""))</f>
        <v/>
      </c>
      <c r="BP33" s="76"/>
      <c r="BQ33" s="76" t="str">
        <f>IF('データ入力（申請書）'!$M$23="委任先なし","",IF(BQ$10&lt;=LEN('データ入力（申請書）'!$BM31),MID('データ入力（申請書）'!$BM31,BQ$10,1),""))</f>
        <v/>
      </c>
      <c r="BR33" s="76"/>
      <c r="BS33" s="76" t="str">
        <f>IF('データ入力（申請書）'!$M$23="委任先なし","",IF(BS$10&lt;=LEN('データ入力（申請書）'!$BM31),MID('データ入力（申請書）'!$BM31,BS$10,1),""))</f>
        <v/>
      </c>
      <c r="BT33" s="76"/>
      <c r="BU33" s="76" t="str">
        <f>IF('データ入力（申請書）'!$M$23="委任先なし","",IF(BU$10&lt;=LEN('データ入力（申請書）'!$BM31),MID('データ入力（申請書）'!$BM31,BU$10,1),""))</f>
        <v/>
      </c>
      <c r="BV33" s="76"/>
      <c r="BW33" s="76" t="str">
        <f>IF('データ入力（申請書）'!$M$23="委任先なし","",IF(BW$10&lt;=LEN('データ入力（申請書）'!$BM31),MID('データ入力（申請書）'!$BM31,BW$10,1),""))</f>
        <v/>
      </c>
      <c r="BX33" s="76"/>
      <c r="BY33" s="76" t="str">
        <f>IF('データ入力（申請書）'!$M$23="委任先なし","",IF(BY$10&lt;=LEN('データ入力（申請書）'!$BM31),MID('データ入力（申請書）'!$BM31,BY$10,1),""))</f>
        <v/>
      </c>
      <c r="BZ33" s="76"/>
      <c r="CA33" s="76" t="str">
        <f>IF('データ入力（申請書）'!$M$23="委任先なし","",IF(CA$10&lt;=LEN('データ入力（申請書）'!$BM31),MID('データ入力（申請書）'!$BM31,CA$10,1),""))</f>
        <v/>
      </c>
      <c r="CB33" s="76"/>
      <c r="CC33" s="76" t="str">
        <f>IF('データ入力（申請書）'!$M$23="委任先なし","",IF(CC$10&lt;=LEN('データ入力（申請書）'!$BM31),MID('データ入力（申請書）'!$BM31,CC$10,1),""))</f>
        <v/>
      </c>
      <c r="CD33" s="76"/>
      <c r="CE33" s="76" t="str">
        <f>IF('データ入力（申請書）'!$M$23="委任先なし","",IF(CE$10&lt;=LEN('データ入力（申請書）'!$BM31),MID('データ入力（申請書）'!$BM31,CE$10,1),""))</f>
        <v/>
      </c>
      <c r="CF33" s="76"/>
      <c r="CG33" s="76" t="str">
        <f>IF('データ入力（申請書）'!$M$23="委任先なし","",IF(CG$10&lt;=LEN('データ入力（申請書）'!$BM31),MID('データ入力（申請書）'!$BM31,CG$10,1),""))</f>
        <v/>
      </c>
      <c r="CH33" s="76"/>
      <c r="CI33" s="76" t="str">
        <f>IF('データ入力（申請書）'!$M$23="委任先なし","",IF(CI$10&lt;=LEN('データ入力（申請書）'!$BM31),MID('データ入力（申請書）'!$BM31,CI$10,1),""))</f>
        <v/>
      </c>
      <c r="CJ33" s="76"/>
      <c r="CK33" s="76" t="str">
        <f>IF('データ入力（申請書）'!$M$23="委任先なし","",IF(CK$10&lt;=LEN('データ入力（申請書）'!$BM31),MID('データ入力（申請書）'!$BM31,CK$10,1),""))</f>
        <v/>
      </c>
      <c r="CL33" s="76"/>
      <c r="CM33" s="76" t="str">
        <f>IF('データ入力（申請書）'!$M$23="委任先なし","",IF(CM$10&lt;=LEN('データ入力（申請書）'!$BM31),MID('データ入力（申請書）'!$BM31,CM$10,1),""))</f>
        <v/>
      </c>
      <c r="CN33" s="76"/>
      <c r="CO33" s="76" t="str">
        <f>IF('データ入力（申請書）'!$M$23="委任先なし","",IF(CO$10&lt;=LEN('データ入力（申請書）'!$BM31),MID('データ入力（申請書）'!$BM31,CO$10,1),""))</f>
        <v/>
      </c>
      <c r="CP33" s="76"/>
      <c r="CQ33" s="76" t="str">
        <f>IF('データ入力（申請書）'!$M$23="委任先なし","",IF(CQ$10&lt;=LEN('データ入力（申請書）'!$BM31),MID('データ入力（申請書）'!$BM31,CQ$10,1),""))</f>
        <v/>
      </c>
      <c r="CR33" s="76"/>
      <c r="CS33" s="76" t="str">
        <f>IF('データ入力（申請書）'!$M$23="委任先なし","",IF(CS$10&lt;=LEN('データ入力（申請書）'!$BM31),MID('データ入力（申請書）'!$BM31,CS$10,1),""))</f>
        <v/>
      </c>
      <c r="CT33" s="76"/>
      <c r="CU33" s="76" t="str">
        <f>IF('データ入力（申請書）'!$M$23="委任先なし","",IF(CU$10&lt;=LEN('データ入力（申請書）'!$BM31),MID('データ入力（申請書）'!$BM31,CU$10,1),""))</f>
        <v/>
      </c>
      <c r="CV33" s="77"/>
    </row>
    <row r="34" spans="1:100" ht="2.1" customHeight="1"/>
    <row r="35" spans="1:100" ht="18" customHeight="1">
      <c r="B35" s="20" t="s">
        <v>33</v>
      </c>
      <c r="K35" s="80" t="str">
        <f>IF('データ入力（申請書）'!$M$23="委任先なし","",IF(K$10&lt;=LEN('データ入力（申請書）'!$BM33),MID('データ入力（申請書）'!$BM33,K$10,1),""))</f>
        <v/>
      </c>
      <c r="L35" s="76"/>
      <c r="M35" s="76" t="str">
        <f>IF('データ入力（申請書）'!$M$23="委任先なし","",IF(M$10&lt;=LEN('データ入力（申請書）'!$BM33),MID('データ入力（申請書）'!$BM33,M$10,1),""))</f>
        <v/>
      </c>
      <c r="N35" s="76"/>
      <c r="O35" s="76" t="str">
        <f>IF('データ入力（申請書）'!$M$23="委任先なし","",IF(O$10&lt;=LEN('データ入力（申請書）'!$BM33),MID('データ入力（申請書）'!$BM33,O$10,1),""))</f>
        <v/>
      </c>
      <c r="P35" s="76"/>
      <c r="Q35" s="76" t="str">
        <f>IF('データ入力（申請書）'!$M$23="委任先なし","",IF(Q$10&lt;=LEN('データ入力（申請書）'!$BM33),MID('データ入力（申請書）'!$BM33,Q$10,1),""))</f>
        <v/>
      </c>
      <c r="R35" s="76"/>
      <c r="S35" s="76" t="str">
        <f>IF('データ入力（申請書）'!$M$23="委任先なし","",IF(S$10&lt;=LEN('データ入力（申請書）'!$BM33),MID('データ入力（申請書）'!$BM33,S$10,1),""))</f>
        <v/>
      </c>
      <c r="T35" s="76"/>
      <c r="U35" s="76" t="str">
        <f>IF('データ入力（申請書）'!$M$23="委任先なし","",IF(U$10&lt;=LEN('データ入力（申請書）'!$BM33),MID('データ入力（申請書）'!$BM33,U$10,1),""))</f>
        <v/>
      </c>
      <c r="V35" s="76"/>
      <c r="W35" s="76" t="str">
        <f>IF('データ入力（申請書）'!$M$23="委任先なし","",IF(W$10&lt;=LEN('データ入力（申請書）'!$BM33),MID('データ入力（申請書）'!$BM33,W$10,1),""))</f>
        <v/>
      </c>
      <c r="X35" s="76"/>
      <c r="Y35" s="76" t="str">
        <f>IF('データ入力（申請書）'!$M$23="委任先なし","",IF(Y$10&lt;=LEN('データ入力（申請書）'!$BM33),MID('データ入力（申請書）'!$BM33,Y$10,1),""))</f>
        <v/>
      </c>
      <c r="Z35" s="76"/>
      <c r="AA35" s="76" t="str">
        <f>IF('データ入力（申請書）'!$M$23="委任先なし","",IF(AA$10&lt;=LEN('データ入力（申請書）'!$BM33),MID('データ入力（申請書）'!$BM33,AA$10,1),""))</f>
        <v/>
      </c>
      <c r="AB35" s="76"/>
      <c r="AC35" s="76" t="str">
        <f>IF('データ入力（申請書）'!$M$23="委任先なし","",IF(AC$10&lt;=LEN('データ入力（申請書）'!$BM33),MID('データ入力（申請書）'!$BM33,AC$10,1),""))</f>
        <v/>
      </c>
      <c r="AD35" s="76"/>
      <c r="AE35" s="76" t="str">
        <f>IF('データ入力（申請書）'!$M$23="委任先なし","",IF(AE$10&lt;=LEN('データ入力（申請書）'!$BM33),MID('データ入力（申請書）'!$BM33,AE$10,1),""))</f>
        <v/>
      </c>
      <c r="AF35" s="76"/>
      <c r="AG35" s="76" t="str">
        <f>IF('データ入力（申請書）'!$M$23="委任先なし","",IF(AG$10&lt;=LEN('データ入力（申請書）'!$BM33),MID('データ入力（申請書）'!$BM33,AG$10,1),""))</f>
        <v/>
      </c>
      <c r="AH35" s="76"/>
      <c r="AI35" s="76" t="str">
        <f>IF('データ入力（申請書）'!$M$23="委任先なし","",IF(AI$10&lt;=LEN('データ入力（申請書）'!$BM33),MID('データ入力（申請書）'!$BM33,AI$10,1),""))</f>
        <v/>
      </c>
      <c r="AJ35" s="76"/>
      <c r="AK35" s="76" t="str">
        <f>IF('データ入力（申請書）'!$M$23="委任先なし","",IF(AK$10&lt;=LEN('データ入力（申請書）'!$BM33),MID('データ入力（申請書）'!$BM33,AK$10,1),""))</f>
        <v/>
      </c>
      <c r="AL35" s="76"/>
      <c r="AM35" s="76" t="str">
        <f>IF('データ入力（申請書）'!$M$23="委任先なし","",IF(AM$10&lt;=LEN('データ入力（申請書）'!$BM33),MID('データ入力（申請書）'!$BM33,AM$10,1),""))</f>
        <v/>
      </c>
      <c r="AN35" s="76"/>
      <c r="AO35" s="76" t="str">
        <f>IF('データ入力（申請書）'!$M$23="委任先なし","",IF(AO$10&lt;=LEN('データ入力（申請書）'!$BM33),MID('データ入力（申請書）'!$BM33,AO$10,1),""))</f>
        <v/>
      </c>
      <c r="AP35" s="76"/>
      <c r="AQ35" s="76" t="str">
        <f>IF('データ入力（申請書）'!$M$23="委任先なし","",IF(AQ$10&lt;=LEN('データ入力（申請書）'!$BM33),MID('データ入力（申請書）'!$BM33,AQ$10,1),""))</f>
        <v/>
      </c>
      <c r="AR35" s="76"/>
      <c r="AS35" s="76" t="str">
        <f>IF('データ入力（申請書）'!$M$23="委任先なし","",IF(AS$10&lt;=LEN('データ入力（申請書）'!$BM33),MID('データ入力（申請書）'!$BM33,AS$10,1),""))</f>
        <v/>
      </c>
      <c r="AT35" s="76"/>
      <c r="AU35" s="76" t="str">
        <f>IF('データ入力（申請書）'!$M$23="委任先なし","",IF(AU$10&lt;=LEN('データ入力（申請書）'!$BM33),MID('データ入力（申請書）'!$BM33,AU$10,1),""))</f>
        <v/>
      </c>
      <c r="AV35" s="76"/>
      <c r="AW35" s="76" t="str">
        <f>IF('データ入力（申請書）'!$M$23="委任先なし","",IF(AW$10&lt;=LEN('データ入力（申請書）'!$BM33),MID('データ入力（申請書）'!$BM33,AW$10,1),""))</f>
        <v/>
      </c>
      <c r="AX35" s="76"/>
      <c r="AY35" s="76" t="str">
        <f>IF('データ入力（申請書）'!$M$23="委任先なし","",IF(AY$10&lt;=LEN('データ入力（申請書）'!$BM33),MID('データ入力（申請書）'!$BM33,AY$10,1),""))</f>
        <v/>
      </c>
      <c r="AZ35" s="76"/>
      <c r="BA35" s="76" t="str">
        <f>IF('データ入力（申請書）'!$M$23="委任先なし","",IF(BA$10&lt;=LEN('データ入力（申請書）'!$BM33),MID('データ入力（申請書）'!$BM33,BA$10,1),""))</f>
        <v/>
      </c>
      <c r="BB35" s="76"/>
      <c r="BC35" s="76" t="str">
        <f>IF('データ入力（申請書）'!$M$23="委任先なし","",IF(BC$10&lt;=LEN('データ入力（申請書）'!$BM33),MID('データ入力（申請書）'!$BM33,BC$10,1),""))</f>
        <v/>
      </c>
      <c r="BD35" s="76"/>
      <c r="BE35" s="76" t="str">
        <f>IF('データ入力（申請書）'!$M$23="委任先なし","",IF(BE$10&lt;=LEN('データ入力（申請書）'!$BM33),MID('データ入力（申請書）'!$BM33,BE$10,1),""))</f>
        <v/>
      </c>
      <c r="BF35" s="76"/>
      <c r="BG35" s="76" t="str">
        <f>IF('データ入力（申請書）'!$M$23="委任先なし","",IF(BG$10&lt;=LEN('データ入力（申請書）'!$BM33),MID('データ入力（申請書）'!$BM33,BG$10,1),""))</f>
        <v/>
      </c>
      <c r="BH35" s="82"/>
      <c r="BI35" s="76" t="str">
        <f>IF('データ入力（申請書）'!$M$23="委任先なし","",IF(BI$10&lt;=LEN('データ入力（申請書）'!$BM33),MID('データ入力（申請書）'!$BM33,BI$10,1),""))</f>
        <v/>
      </c>
      <c r="BJ35" s="76"/>
      <c r="BK35" s="76" t="str">
        <f>IF('データ入力（申請書）'!$M$23="委任先なし","",IF(BK$10&lt;=LEN('データ入力（申請書）'!$BM33),MID('データ入力（申請書）'!$BM33,BK$10,1),""))</f>
        <v/>
      </c>
      <c r="BL35" s="76"/>
      <c r="BM35" s="76" t="str">
        <f>IF('データ入力（申請書）'!$M$23="委任先なし","",IF(BM$10&lt;=LEN('データ入力（申請書）'!$BM33),MID('データ入力（申請書）'!$BM33,BM$10,1),""))</f>
        <v/>
      </c>
      <c r="BN35" s="76"/>
      <c r="BO35" s="76" t="str">
        <f>IF('データ入力（申請書）'!$M$23="委任先なし","",IF(BO$10&lt;=LEN('データ入力（申請書）'!$BM33),MID('データ入力（申請書）'!$BM33,BO$10,1),""))</f>
        <v/>
      </c>
      <c r="BP35" s="76"/>
      <c r="BQ35" s="76" t="str">
        <f>IF('データ入力（申請書）'!$M$23="委任先なし","",IF(BQ$10&lt;=LEN('データ入力（申請書）'!$BM33),MID('データ入力（申請書）'!$BM33,BQ$10,1),""))</f>
        <v/>
      </c>
      <c r="BR35" s="76"/>
      <c r="BS35" s="76" t="str">
        <f>IF('データ入力（申請書）'!$M$23="委任先なし","",IF(BS$10&lt;=LEN('データ入力（申請書）'!$BM33),MID('データ入力（申請書）'!$BM33,BS$10,1),""))</f>
        <v/>
      </c>
      <c r="BT35" s="76"/>
      <c r="BU35" s="76" t="str">
        <f>IF('データ入力（申請書）'!$M$23="委任先なし","",IF(BU$10&lt;=LEN('データ入力（申請書）'!$BM33),MID('データ入力（申請書）'!$BM33,BU$10,1),""))</f>
        <v/>
      </c>
      <c r="BV35" s="76"/>
      <c r="BW35" s="76" t="str">
        <f>IF('データ入力（申請書）'!$M$23="委任先なし","",IF(BW$10&lt;=LEN('データ入力（申請書）'!$BM33),MID('データ入力（申請書）'!$BM33,BW$10,1),""))</f>
        <v/>
      </c>
      <c r="BX35" s="76"/>
      <c r="BY35" s="76" t="str">
        <f>IF('データ入力（申請書）'!$M$23="委任先なし","",IF(BY$10&lt;=LEN('データ入力（申請書）'!$BM33),MID('データ入力（申請書）'!$BM33,BY$10,1),""))</f>
        <v/>
      </c>
      <c r="BZ35" s="76"/>
      <c r="CA35" s="76" t="str">
        <f>IF('データ入力（申請書）'!$M$23="委任先なし","",IF(CA$10&lt;=LEN('データ入力（申請書）'!$BM33),MID('データ入力（申請書）'!$BM33,CA$10,1),""))</f>
        <v/>
      </c>
      <c r="CB35" s="77"/>
    </row>
    <row r="36" spans="1:100" ht="2.1" customHeight="1"/>
    <row r="37" spans="1:100" ht="18" customHeight="1">
      <c r="B37" s="20" t="s">
        <v>25</v>
      </c>
      <c r="K37" s="23" t="str">
        <f>IF('データ入力（申請書）'!$M$23="委任先なし","",IF(K$9&lt;=LEN('データ入力（申請書）'!$BM35),MID('データ入力（申請書）'!$BM35,K$9,1),""))</f>
        <v/>
      </c>
      <c r="L37" s="25" t="str">
        <f>IF('データ入力（申請書）'!$M$23="委任先なし","",IF(L$9&lt;=LEN('データ入力（申請書）'!$BM35),MID('データ入力（申請書）'!$BM35,L$9,1),""))</f>
        <v/>
      </c>
      <c r="M37" s="25" t="str">
        <f>IF('データ入力（申請書）'!$M$23="委任先なし","",IF(M$9&lt;=LEN('データ入力（申請書）'!$BM35),MID('データ入力（申請書）'!$BM35,M$9,1),""))</f>
        <v/>
      </c>
      <c r="N37" s="25" t="str">
        <f>IF('データ入力（申請書）'!$M$23="委任先なし","",IF(N$9&lt;=LEN('データ入力（申請書）'!$BM35),MID('データ入力（申請書）'!$BM35,N$9,1),""))</f>
        <v/>
      </c>
      <c r="O37" s="25" t="str">
        <f>IF('データ入力（申請書）'!$M$23="委任先なし","",IF(O$9&lt;=LEN('データ入力（申請書）'!$BM35),MID('データ入力（申請書）'!$BM35,O$9,1),""))</f>
        <v/>
      </c>
      <c r="P37" s="25" t="str">
        <f>IF('データ入力（申請書）'!$M$23="委任先なし","",IF(P$9&lt;=LEN('データ入力（申請書）'!$BM35),MID('データ入力（申請書）'!$BM35,P$9,1),""))</f>
        <v/>
      </c>
      <c r="Q37" s="25" t="str">
        <f>IF('データ入力（申請書）'!$M$23="委任先なし","",IF(Q$9&lt;=LEN('データ入力（申請書）'!$BM35),MID('データ入力（申請書）'!$BM35,Q$9,1),""))</f>
        <v/>
      </c>
      <c r="R37" s="25" t="str">
        <f>IF('データ入力（申請書）'!$M$23="委任先なし","",IF(R$9&lt;=LEN('データ入力（申請書）'!$BM35),MID('データ入力（申請書）'!$BM35,R$9,1),""))</f>
        <v/>
      </c>
      <c r="S37" s="25" t="str">
        <f>IF('データ入力（申請書）'!$M$23="委任先なし","",IF(S$9&lt;=LEN('データ入力（申請書）'!$BM35),MID('データ入力（申請書）'!$BM35,S$9,1),""))</f>
        <v/>
      </c>
      <c r="T37" s="25" t="str">
        <f>IF('データ入力（申請書）'!$M$23="委任先なし","",IF(T$9&lt;=LEN('データ入力（申請書）'!$BM35),MID('データ入力（申請書）'!$BM35,T$9,1),""))</f>
        <v/>
      </c>
      <c r="U37" s="25" t="str">
        <f>IF('データ入力（申請書）'!$M$23="委任先なし","",IF(U$9&lt;=LEN('データ入力（申請書）'!$BM35),MID('データ入力（申請書）'!$BM35,U$9,1),""))</f>
        <v/>
      </c>
      <c r="V37" s="25" t="str">
        <f>IF('データ入力（申請書）'!$M$23="委任先なし","",IF(V$9&lt;=LEN('データ入力（申請書）'!$BM35),MID('データ入力（申請書）'!$BM35,V$9,1),""))</f>
        <v/>
      </c>
      <c r="W37" s="25" t="str">
        <f>IF('データ入力（申請書）'!$M$23="委任先なし","",IF(W$9&lt;=LEN('データ入力（申請書）'!$BM35),MID('データ入力（申請書）'!$BM35,W$9,1),""))</f>
        <v/>
      </c>
      <c r="X37" s="25" t="str">
        <f>IF('データ入力（申請書）'!$M$23="委任先なし","",IF(X$9&lt;=LEN('データ入力（申請書）'!$BM35),MID('データ入力（申請書）'!$BM35,X$9,1),""))</f>
        <v/>
      </c>
      <c r="Y37" s="25" t="str">
        <f>IF('データ入力（申請書）'!$M$23="委任先なし","",IF(Y$9&lt;=LEN('データ入力（申請書）'!$BM35),MID('データ入力（申請書）'!$BM35,Y$9,1),""))</f>
        <v/>
      </c>
      <c r="Z37" s="25" t="str">
        <f>IF('データ入力（申請書）'!$M$23="委任先なし","",IF(Z$9&lt;=LEN('データ入力（申請書）'!$BM35),MID('データ入力（申請書）'!$BM35,Z$9,1),""))</f>
        <v/>
      </c>
      <c r="AA37" s="25" t="str">
        <f>IF('データ入力（申請書）'!$M$23="委任先なし","",IF(AA$9&lt;=LEN('データ入力（申請書）'!$BM35),MID('データ入力（申請書）'!$BM35,AA$9,1),""))</f>
        <v/>
      </c>
      <c r="AB37" s="25" t="str">
        <f>IF('データ入力（申請書）'!$M$23="委任先なし","",IF(AB$9&lt;=LEN('データ入力（申請書）'!$BM35),MID('データ入力（申請書）'!$BM35,AB$9,1),""))</f>
        <v/>
      </c>
      <c r="AC37" s="25" t="str">
        <f>IF('データ入力（申請書）'!$M$23="委任先なし","",IF(AC$9&lt;=LEN('データ入力（申請書）'!$BM35),MID('データ入力（申請書）'!$BM35,AC$9,1),""))</f>
        <v/>
      </c>
      <c r="AD37" s="25" t="str">
        <f>IF('データ入力（申請書）'!$M$23="委任先なし","",IF(AD$9&lt;=LEN('データ入力（申請書）'!$BM35),MID('データ入力（申請書）'!$BM35,AD$9,1),""))</f>
        <v/>
      </c>
      <c r="AE37" s="25" t="str">
        <f>IF('データ入力（申請書）'!$M$23="委任先なし","",IF(AE$9&lt;=LEN('データ入力（申請書）'!$BM35),MID('データ入力（申請書）'!$BM35,AE$9,1),""))</f>
        <v/>
      </c>
      <c r="AF37" s="25" t="str">
        <f>IF('データ入力（申請書）'!$M$23="委任先なし","",IF(AF$9&lt;=LEN('データ入力（申請書）'!$BM35),MID('データ入力（申請書）'!$BM35,AF$9,1),""))</f>
        <v/>
      </c>
      <c r="AG37" s="25" t="str">
        <f>IF('データ入力（申請書）'!$M$23="委任先なし","",IF(AG$9&lt;=LEN('データ入力（申請書）'!$BM35),MID('データ入力（申請書）'!$BM35,AG$9,1),""))</f>
        <v/>
      </c>
      <c r="AH37" s="25" t="str">
        <f>IF('データ入力（申請書）'!$M$23="委任先なし","",IF(AH$9&lt;=LEN('データ入力（申請書）'!$BM35),MID('データ入力（申請書）'!$BM35,AH$9,1),""))</f>
        <v/>
      </c>
      <c r="AI37" s="25" t="str">
        <f>IF('データ入力（申請書）'!$M$23="委任先なし","",IF(AI$9&lt;=LEN('データ入力（申請書）'!$BM35),MID('データ入力（申請書）'!$BM35,AI$9,1),""))</f>
        <v/>
      </c>
      <c r="AJ37" s="25" t="str">
        <f>IF('データ入力（申請書）'!$M$23="委任先なし","",IF(AJ$9&lt;=LEN('データ入力（申請書）'!$BM35),MID('データ入力（申請書）'!$BM35,AJ$9,1),""))</f>
        <v/>
      </c>
      <c r="AK37" s="25" t="str">
        <f>IF('データ入力（申請書）'!$M$23="委任先なし","",IF(AK$9&lt;=LEN('データ入力（申請書）'!$BM35),MID('データ入力（申請書）'!$BM35,AK$9,1),""))</f>
        <v/>
      </c>
      <c r="AL37" s="25" t="str">
        <f>IF('データ入力（申請書）'!$M$23="委任先なし","",IF(AL$9&lt;=LEN('データ入力（申請書）'!$BM35),MID('データ入力（申請書）'!$BM35,AL$9,1),""))</f>
        <v/>
      </c>
      <c r="AM37" s="25" t="str">
        <f>IF('データ入力（申請書）'!$M$23="委任先なし","",IF(AM$9&lt;=LEN('データ入力（申請書）'!$BM35),MID('データ入力（申請書）'!$BM35,AM$9,1),""))</f>
        <v/>
      </c>
      <c r="AN37" s="25" t="str">
        <f>IF('データ入力（申請書）'!$M$23="委任先なし","",IF(AN$9&lt;=LEN('データ入力（申請書）'!$BM35),MID('データ入力（申請書）'!$BM35,AN$9,1),""))</f>
        <v/>
      </c>
      <c r="AO37" s="25" t="str">
        <f>IF('データ入力（申請書）'!$M$23="委任先なし","",IF(AO$9&lt;=LEN('データ入力（申請書）'!$BM35),MID('データ入力（申請書）'!$BM35,AO$9,1),""))</f>
        <v/>
      </c>
      <c r="AP37" s="25" t="str">
        <f>IF('データ入力（申請書）'!$M$23="委任先なし","",IF(AP$9&lt;=LEN('データ入力（申請書）'!$BM35),MID('データ入力（申請書）'!$BM35,AP$9,1),""))</f>
        <v/>
      </c>
      <c r="AQ37" s="25" t="str">
        <f>IF('データ入力（申請書）'!$M$23="委任先なし","",IF(AQ$9&lt;=LEN('データ入力（申請書）'!$BM35),MID('データ入力（申請書）'!$BM35,AQ$9,1),""))</f>
        <v/>
      </c>
      <c r="AR37" s="25" t="str">
        <f>IF('データ入力（申請書）'!$M$23="委任先なし","",IF(AR$9&lt;=LEN('データ入力（申請書）'!$BM35),MID('データ入力（申請書）'!$BM35,AR$9,1),""))</f>
        <v/>
      </c>
      <c r="AS37" s="25" t="str">
        <f>IF('データ入力（申請書）'!$M$23="委任先なし","",IF(AS$9&lt;=LEN('データ入力（申請書）'!$BM35),MID('データ入力（申請書）'!$BM35,AS$9,1),""))</f>
        <v/>
      </c>
      <c r="AT37" s="25" t="str">
        <f>IF('データ入力（申請書）'!$M$23="委任先なし","",IF(AT$9&lt;=LEN('データ入力（申請書）'!$BM35),MID('データ入力（申請書）'!$BM35,AT$9,1),""))</f>
        <v/>
      </c>
      <c r="AU37" s="25" t="str">
        <f>IF('データ入力（申請書）'!$M$23="委任先なし","",IF(AU$9&lt;=LEN('データ入力（申請書）'!$BM35),MID('データ入力（申請書）'!$BM35,AU$9,1),""))</f>
        <v/>
      </c>
      <c r="AV37" s="25" t="str">
        <f>IF('データ入力（申請書）'!$M$23="委任先なし","",IF(AV$9&lt;=LEN('データ入力（申請書）'!$BM35),MID('データ入力（申請書）'!$BM35,AV$9,1),""))</f>
        <v/>
      </c>
      <c r="AW37" s="25" t="str">
        <f>IF('データ入力（申請書）'!$M$23="委任先なし","",IF(AW$9&lt;=LEN('データ入力（申請書）'!$BM35),MID('データ入力（申請書）'!$BM35,AW$9,1),""))</f>
        <v/>
      </c>
      <c r="AX37" s="26" t="str">
        <f>IF('データ入力（申請書）'!$M$23="委任先なし","",IF(AX$9&lt;=LEN('データ入力（申請書）'!$BM35),MID('データ入力（申請書）'!$BM35,AX$9,1),""))</f>
        <v/>
      </c>
    </row>
    <row r="38" spans="1:100" ht="18" customHeight="1">
      <c r="B38" s="20" t="s">
        <v>7</v>
      </c>
      <c r="K38" s="80" t="str">
        <f>IF('データ入力（申請書）'!$M$23="委任先なし","",IF(K$10&lt;=LEN('データ入力（申請書）'!$BM36),MID('データ入力（申請書）'!$BM36,K$10,1),""))</f>
        <v/>
      </c>
      <c r="L38" s="76"/>
      <c r="M38" s="76" t="str">
        <f>IF('データ入力（申請書）'!$M$23="委任先なし","",IF(M$10&lt;=LEN('データ入力（申請書）'!$BM36),MID('データ入力（申請書）'!$BM36,M$10,1),""))</f>
        <v/>
      </c>
      <c r="N38" s="76"/>
      <c r="O38" s="76" t="str">
        <f>IF('データ入力（申請書）'!$M$23="委任先なし","",IF(O$10&lt;=LEN('データ入力（申請書）'!$BM36),MID('データ入力（申請書）'!$BM36,O$10,1),""))</f>
        <v/>
      </c>
      <c r="P38" s="76"/>
      <c r="Q38" s="76" t="str">
        <f>IF('データ入力（申請書）'!$M$23="委任先なし","",IF(Q$10&lt;=LEN('データ入力（申請書）'!$BM36),MID('データ入力（申請書）'!$BM36,Q$10,1),""))</f>
        <v/>
      </c>
      <c r="R38" s="76"/>
      <c r="S38" s="76" t="str">
        <f>IF('データ入力（申請書）'!$M$23="委任先なし","",IF(S$10&lt;=LEN('データ入力（申請書）'!$BM36),MID('データ入力（申請書）'!$BM36,S$10,1),""))</f>
        <v/>
      </c>
      <c r="T38" s="76"/>
      <c r="U38" s="76" t="str">
        <f>IF('データ入力（申請書）'!$M$23="委任先なし","",IF(U$10&lt;=LEN('データ入力（申請書）'!$BM36),MID('データ入力（申請書）'!$BM36,U$10,1),""))</f>
        <v/>
      </c>
      <c r="V38" s="76"/>
      <c r="W38" s="76" t="str">
        <f>IF('データ入力（申請書）'!$M$23="委任先なし","",IF(W$10&lt;=LEN('データ入力（申請書）'!$BM36),MID('データ入力（申請書）'!$BM36,W$10,1),""))</f>
        <v/>
      </c>
      <c r="X38" s="76"/>
      <c r="Y38" s="76" t="str">
        <f>IF('データ入力（申請書）'!$M$23="委任先なし","",IF(Y$10&lt;=LEN('データ入力（申請書）'!$BM36),MID('データ入力（申請書）'!$BM36,Y$10,1),""))</f>
        <v/>
      </c>
      <c r="Z38" s="76"/>
      <c r="AA38" s="76" t="str">
        <f>IF('データ入力（申請書）'!$M$23="委任先なし","",IF(AA$10&lt;=LEN('データ入力（申請書）'!$BM36),MID('データ入力（申請書）'!$BM36,AA$10,1),""))</f>
        <v/>
      </c>
      <c r="AB38" s="76"/>
      <c r="AC38" s="76" t="str">
        <f>IF('データ入力（申請書）'!$M$23="委任先なし","",IF(AC$10&lt;=LEN('データ入力（申請書）'!$BM36),MID('データ入力（申請書）'!$BM36,AC$10,1),""))</f>
        <v/>
      </c>
      <c r="AD38" s="76"/>
      <c r="AE38" s="76" t="str">
        <f>IF('データ入力（申請書）'!$M$23="委任先なし","",IF(AE$10&lt;=LEN('データ入力（申請書）'!$BM36),MID('データ入力（申請書）'!$BM36,AE$10,1),""))</f>
        <v/>
      </c>
      <c r="AF38" s="76"/>
      <c r="AG38" s="76" t="str">
        <f>IF('データ入力（申請書）'!$M$23="委任先なし","",IF(AG$10&lt;=LEN('データ入力（申請書）'!$BM36),MID('データ入力（申請書）'!$BM36,AG$10,1),""))</f>
        <v/>
      </c>
      <c r="AH38" s="76"/>
      <c r="AI38" s="76" t="str">
        <f>IF('データ入力（申請書）'!$M$23="委任先なし","",IF(AI$10&lt;=LEN('データ入力（申請書）'!$BM36),MID('データ入力（申請書）'!$BM36,AI$10,1),""))</f>
        <v/>
      </c>
      <c r="AJ38" s="76"/>
      <c r="AK38" s="76" t="str">
        <f>IF('データ入力（申請書）'!$M$23="委任先なし","",IF(AK$10&lt;=LEN('データ入力（申請書）'!$BM36),MID('データ入力（申請書）'!$BM36,AK$10,1),""))</f>
        <v/>
      </c>
      <c r="AL38" s="76"/>
      <c r="AM38" s="76" t="str">
        <f>IF('データ入力（申請書）'!$M$23="委任先なし","",IF(AM$10&lt;=LEN('データ入力（申請書）'!$BM36),MID('データ入力（申請書）'!$BM36,AM$10,1),""))</f>
        <v/>
      </c>
      <c r="AN38" s="76"/>
      <c r="AO38" s="76" t="str">
        <f>IF('データ入力（申請書）'!$M$23="委任先なし","",IF(AO$10&lt;=LEN('データ入力（申請書）'!$BM36),MID('データ入力（申請書）'!$BM36,AO$10,1),""))</f>
        <v/>
      </c>
      <c r="AP38" s="76"/>
      <c r="AQ38" s="76" t="str">
        <f>IF('データ入力（申請書）'!$M$23="委任先なし","",IF(AQ$10&lt;=LEN('データ入力（申請書）'!$BM36),MID('データ入力（申請書）'!$BM36,AQ$10,1),""))</f>
        <v/>
      </c>
      <c r="AR38" s="76"/>
      <c r="AS38" s="76" t="str">
        <f>IF('データ入力（申請書）'!$M$23="委任先なし","",IF(AS$10&lt;=LEN('データ入力（申請書）'!$BM36),MID('データ入力（申請書）'!$BM36,AS$10,1),""))</f>
        <v/>
      </c>
      <c r="AT38" s="76"/>
      <c r="AU38" s="76" t="str">
        <f>IF('データ入力（申請書）'!$M$23="委任先なし","",IF(AU$10&lt;=LEN('データ入力（申請書）'!$BM36),MID('データ入力（申請書）'!$BM36,AU$10,1),""))</f>
        <v/>
      </c>
      <c r="AV38" s="76"/>
      <c r="AW38" s="76" t="str">
        <f>IF('データ入力（申請書）'!$M$23="委任先なし","",IF(AW$10&lt;=LEN('データ入力（申請書）'!$BM36),MID('データ入力（申請書）'!$BM36,AW$10,1),""))</f>
        <v/>
      </c>
      <c r="AX38" s="77"/>
    </row>
    <row r="39" spans="1:100" ht="2.1" customHeight="1"/>
    <row r="40" spans="1:100" ht="18" customHeight="1">
      <c r="B40" s="20" t="s">
        <v>57</v>
      </c>
      <c r="K40" s="83" t="str">
        <f>IF('データ入力（申請書）'!$M$23="委任先なし","",IF('データ入力（申請書）'!BM38="","",'データ入力（申請書）'!BM38))</f>
        <v/>
      </c>
      <c r="L40" s="84"/>
      <c r="M40" s="84" t="str">
        <f>IF('データ入力（申請書）'!$M$23="委任先なし","",IF('データ入力（申請書）'!BN38="","",'データ入力（申請書）'!BN38))</f>
        <v/>
      </c>
      <c r="N40" s="84"/>
      <c r="O40" s="84" t="str">
        <f>IF('データ入力（申請書）'!$M$23="委任先なし","",IF('データ入力（申請書）'!BO38="","",'データ入力（申請書）'!BO38))</f>
        <v/>
      </c>
      <c r="P40" s="84"/>
      <c r="Q40" s="84" t="str">
        <f>IF('データ入力（申請書）'!$M$23="委任先なし","",IF('データ入力（申請書）'!BP38="","",'データ入力（申請書）'!BP38))</f>
        <v/>
      </c>
      <c r="R40" s="84"/>
      <c r="S40" s="84" t="str">
        <f>IF('データ入力（申請書）'!$M$23="委任先なし","",IF('データ入力（申請書）'!BQ38="","",'データ入力（申請書）'!BQ38))</f>
        <v/>
      </c>
      <c r="T40" s="84"/>
      <c r="U40" s="84" t="str">
        <f>IF('データ入力（申請書）'!$M$23="委任先なし","",IF('データ入力（申請書）'!BR38="","",'データ入力（申請書）'!BR38))</f>
        <v/>
      </c>
      <c r="V40" s="84"/>
      <c r="W40" s="84" t="str">
        <f>IF('データ入力（申請書）'!$M$23="委任先なし","",IF('データ入力（申請書）'!BS38="","",'データ入力（申請書）'!BS38))</f>
        <v/>
      </c>
      <c r="X40" s="84"/>
      <c r="Y40" s="84" t="str">
        <f>IF('データ入力（申請書）'!$M$23="委任先なし","",IF('データ入力（申請書）'!BT38="","",'データ入力（申請書）'!BT38))</f>
        <v/>
      </c>
      <c r="Z40" s="84"/>
      <c r="AA40" s="84" t="str">
        <f>IF('データ入力（申請書）'!$M$23="委任先なし","",IF('データ入力（申請書）'!BU38="","",'データ入力（申請書）'!BU38))</f>
        <v/>
      </c>
      <c r="AB40" s="84"/>
      <c r="AC40" s="84" t="str">
        <f>IF('データ入力（申請書）'!$M$23="委任先なし","",IF('データ入力（申請書）'!BV38="","",'データ入力（申請書）'!BV38))</f>
        <v/>
      </c>
      <c r="AD40" s="84"/>
      <c r="AE40" s="84" t="str">
        <f>IF('データ入力（申請書）'!$M$23="委任先なし","",IF('データ入力（申請書）'!BW38="","",'データ入力（申請書）'!BW38))</f>
        <v/>
      </c>
      <c r="AF40" s="84"/>
      <c r="AG40" s="84" t="str">
        <f>IF('データ入力（申請書）'!$M$23="委任先なし","",IF('データ入力（申請書）'!BX38="","",'データ入力（申請書）'!BX38))</f>
        <v/>
      </c>
      <c r="AH40" s="85"/>
    </row>
    <row r="41" spans="1:100" ht="18" customHeight="1">
      <c r="B41" s="20" t="s">
        <v>56</v>
      </c>
      <c r="K41" s="83" t="str">
        <f>IF('データ入力（申請書）'!$M$23="委任先なし","",IF('データ入力（申請書）'!BM39="","",'データ入力（申請書）'!BM39))</f>
        <v/>
      </c>
      <c r="L41" s="84"/>
      <c r="M41" s="84" t="str">
        <f>IF('データ入力（申請書）'!$M$23="委任先なし","",IF('データ入力（申請書）'!BN39="","",'データ入力（申請書）'!BN39))</f>
        <v/>
      </c>
      <c r="N41" s="84"/>
      <c r="O41" s="84" t="str">
        <f>IF('データ入力（申請書）'!$M$23="委任先なし","",IF('データ入力（申請書）'!BO39="","",'データ入力（申請書）'!BO39))</f>
        <v/>
      </c>
      <c r="P41" s="84"/>
      <c r="Q41" s="84" t="str">
        <f>IF('データ入力（申請書）'!$M$23="委任先なし","",IF('データ入力（申請書）'!BP39="","",'データ入力（申請書）'!BP39))</f>
        <v/>
      </c>
      <c r="R41" s="84"/>
      <c r="S41" s="84" t="str">
        <f>IF('データ入力（申請書）'!$M$23="委任先なし","",IF('データ入力（申請書）'!BQ39="","",'データ入力（申請書）'!BQ39))</f>
        <v/>
      </c>
      <c r="T41" s="84"/>
      <c r="U41" s="84" t="str">
        <f>IF('データ入力（申請書）'!$M$23="委任先なし","",IF('データ入力（申請書）'!BR39="","",'データ入力（申請書）'!BR39))</f>
        <v/>
      </c>
      <c r="V41" s="84"/>
      <c r="W41" s="84" t="str">
        <f>IF('データ入力（申請書）'!$M$23="委任先なし","",IF('データ入力（申請書）'!BS39="","",'データ入力（申請書）'!BS39))</f>
        <v/>
      </c>
      <c r="X41" s="84"/>
      <c r="Y41" s="84" t="str">
        <f>IF('データ入力（申請書）'!$M$23="委任先なし","",IF('データ入力（申請書）'!BT39="","",'データ入力（申請書）'!BT39))</f>
        <v/>
      </c>
      <c r="Z41" s="84"/>
      <c r="AA41" s="84" t="str">
        <f>IF('データ入力（申請書）'!$M$23="委任先なし","",IF('データ入力（申請書）'!BU39="","",'データ入力（申請書）'!BU39))</f>
        <v/>
      </c>
      <c r="AB41" s="84"/>
      <c r="AC41" s="84" t="str">
        <f>IF('データ入力（申請書）'!$M$23="委任先なし","",IF('データ入力（申請書）'!BV39="","",'データ入力（申請書）'!BV39))</f>
        <v/>
      </c>
      <c r="AD41" s="84"/>
      <c r="AE41" s="84" t="str">
        <f>IF('データ入力（申請書）'!$M$23="委任先なし","",IF('データ入力（申請書）'!BW39="","",'データ入力（申請書）'!BW39))</f>
        <v/>
      </c>
      <c r="AF41" s="84"/>
      <c r="AG41" s="84" t="str">
        <f>IF('データ入力（申請書）'!$M$23="委任先なし","",IF('データ入力（申請書）'!BX39="","",'データ入力（申請書）'!BX39))</f>
        <v/>
      </c>
      <c r="AH41" s="85"/>
    </row>
    <row r="42" spans="1:100" ht="9.9499999999999993" customHeight="1"/>
    <row r="43" spans="1:100" ht="18" customHeight="1">
      <c r="A43" s="20" t="s">
        <v>25</v>
      </c>
      <c r="K43" s="23" t="str">
        <f>IF(K$9&lt;=LEN('データ入力（申請書）'!$BM41),MID('データ入力（申請書）'!$BM41,K$9,1),"")</f>
        <v/>
      </c>
      <c r="L43" s="25" t="str">
        <f>IF(L$9&lt;=LEN('データ入力（申請書）'!$BM41),MID('データ入力（申請書）'!$BM41,L$9,1),"")</f>
        <v/>
      </c>
      <c r="M43" s="25" t="str">
        <f>IF(M$9&lt;=LEN('データ入力（申請書）'!$BM41),MID('データ入力（申請書）'!$BM41,M$9,1),"")</f>
        <v/>
      </c>
      <c r="N43" s="25" t="str">
        <f>IF(N$9&lt;=LEN('データ入力（申請書）'!$BM41),MID('データ入力（申請書）'!$BM41,N$9,1),"")</f>
        <v/>
      </c>
      <c r="O43" s="25" t="str">
        <f>IF(O$9&lt;=LEN('データ入力（申請書）'!$BM41),MID('データ入力（申請書）'!$BM41,O$9,1),"")</f>
        <v/>
      </c>
      <c r="P43" s="25" t="str">
        <f>IF(P$9&lt;=LEN('データ入力（申請書）'!$BM41),MID('データ入力（申請書）'!$BM41,P$9,1),"")</f>
        <v/>
      </c>
      <c r="Q43" s="25" t="str">
        <f>IF(Q$9&lt;=LEN('データ入力（申請書）'!$BM41),MID('データ入力（申請書）'!$BM41,Q$9,1),"")</f>
        <v/>
      </c>
      <c r="R43" s="25" t="str">
        <f>IF(R$9&lt;=LEN('データ入力（申請書）'!$BM41),MID('データ入力（申請書）'!$BM41,R$9,1),"")</f>
        <v/>
      </c>
      <c r="S43" s="25" t="str">
        <f>IF(S$9&lt;=LEN('データ入力（申請書）'!$BM41),MID('データ入力（申請書）'!$BM41,S$9,1),"")</f>
        <v/>
      </c>
      <c r="T43" s="25" t="str">
        <f>IF(T$9&lt;=LEN('データ入力（申請書）'!$BM41),MID('データ入力（申請書）'!$BM41,T$9,1),"")</f>
        <v/>
      </c>
      <c r="U43" s="25" t="str">
        <f>IF(U$9&lt;=LEN('データ入力（申請書）'!$BM41),MID('データ入力（申請書）'!$BM41,U$9,1),"")</f>
        <v/>
      </c>
      <c r="V43" s="25" t="str">
        <f>IF(V$9&lt;=LEN('データ入力（申請書）'!$BM41),MID('データ入力（申請書）'!$BM41,V$9,1),"")</f>
        <v/>
      </c>
      <c r="W43" s="25" t="str">
        <f>IF(W$9&lt;=LEN('データ入力（申請書）'!$BM41),MID('データ入力（申請書）'!$BM41,W$9,1),"")</f>
        <v/>
      </c>
      <c r="X43" s="25" t="str">
        <f>IF(X$9&lt;=LEN('データ入力（申請書）'!$BM41),MID('データ入力（申請書）'!$BM41,X$9,1),"")</f>
        <v/>
      </c>
      <c r="Y43" s="25" t="str">
        <f>IF(Y$9&lt;=LEN('データ入力（申請書）'!$BM41),MID('データ入力（申請書）'!$BM41,Y$9,1),"")</f>
        <v/>
      </c>
      <c r="Z43" s="25" t="str">
        <f>IF(Z$9&lt;=LEN('データ入力（申請書）'!$BM41),MID('データ入力（申請書）'!$BM41,Z$9,1),"")</f>
        <v/>
      </c>
      <c r="AA43" s="25" t="str">
        <f>IF(AA$9&lt;=LEN('データ入力（申請書）'!$BM41),MID('データ入力（申請書）'!$BM41,AA$9,1),"")</f>
        <v/>
      </c>
      <c r="AB43" s="25" t="str">
        <f>IF(AB$9&lt;=LEN('データ入力（申請書）'!$BM41),MID('データ入力（申請書）'!$BM41,AB$9,1),"")</f>
        <v/>
      </c>
      <c r="AC43" s="25" t="str">
        <f>IF(AC$9&lt;=LEN('データ入力（申請書）'!$BM41),MID('データ入力（申請書）'!$BM41,AC$9,1),"")</f>
        <v/>
      </c>
      <c r="AD43" s="25" t="str">
        <f>IF(AD$9&lt;=LEN('データ入力（申請書）'!$BM41),MID('データ入力（申請書）'!$BM41,AD$9,1),"")</f>
        <v/>
      </c>
      <c r="AE43" s="25" t="str">
        <f>IF(AE$9&lt;=LEN('データ入力（申請書）'!$BM41),MID('データ入力（申請書）'!$BM41,AE$9,1),"")</f>
        <v/>
      </c>
      <c r="AF43" s="25" t="str">
        <f>IF(AF$9&lt;=LEN('データ入力（申請書）'!$BM41),MID('データ入力（申請書）'!$BM41,AF$9,1),"")</f>
        <v/>
      </c>
      <c r="AG43" s="25" t="str">
        <f>IF(AG$9&lt;=LEN('データ入力（申請書）'!$BM41),MID('データ入力（申請書）'!$BM41,AG$9,1),"")</f>
        <v/>
      </c>
      <c r="AH43" s="25" t="str">
        <f>IF(AH$9&lt;=LEN('データ入力（申請書）'!$BM41),MID('データ入力（申請書）'!$BM41,AH$9,1),"")</f>
        <v/>
      </c>
      <c r="AI43" s="25" t="str">
        <f>IF(AI$9&lt;=LEN('データ入力（申請書）'!$BM41),MID('データ入力（申請書）'!$BM41,AI$9,1),"")</f>
        <v/>
      </c>
      <c r="AJ43" s="25" t="str">
        <f>IF(AJ$9&lt;=LEN('データ入力（申請書）'!$BM41),MID('データ入力（申請書）'!$BM41,AJ$9,1),"")</f>
        <v/>
      </c>
      <c r="AK43" s="25" t="str">
        <f>IF(AK$9&lt;=LEN('データ入力（申請書）'!$BM41),MID('データ入力（申請書）'!$BM41,AK$9,1),"")</f>
        <v/>
      </c>
      <c r="AL43" s="25" t="str">
        <f>IF(AL$9&lt;=LEN('データ入力（申請書）'!$BM41),MID('データ入力（申請書）'!$BM41,AL$9,1),"")</f>
        <v/>
      </c>
      <c r="AM43" s="25" t="str">
        <f>IF(AM$9&lt;=LEN('データ入力（申請書）'!$BM41),MID('データ入力（申請書）'!$BM41,AM$9,1),"")</f>
        <v/>
      </c>
      <c r="AN43" s="25" t="str">
        <f>IF(AN$9&lt;=LEN('データ入力（申請書）'!$BM41),MID('データ入力（申請書）'!$BM41,AN$9,1),"")</f>
        <v/>
      </c>
      <c r="AO43" s="25" t="str">
        <f>IF(AO$9&lt;=LEN('データ入力（申請書）'!$BM41),MID('データ入力（申請書）'!$BM41,AO$9,1),"")</f>
        <v/>
      </c>
      <c r="AP43" s="25" t="str">
        <f>IF(AP$9&lt;=LEN('データ入力（申請書）'!$BM41),MID('データ入力（申請書）'!$BM41,AP$9,1),"")</f>
        <v/>
      </c>
      <c r="AQ43" s="25" t="str">
        <f>IF(AQ$9&lt;=LEN('データ入力（申請書）'!$BM41),MID('データ入力（申請書）'!$BM41,AQ$9,1),"")</f>
        <v/>
      </c>
      <c r="AR43" s="25" t="str">
        <f>IF(AR$9&lt;=LEN('データ入力（申請書）'!$BM41),MID('データ入力（申請書）'!$BM41,AR$9,1),"")</f>
        <v/>
      </c>
      <c r="AS43" s="25" t="str">
        <f>IF(AS$9&lt;=LEN('データ入力（申請書）'!$BM41),MID('データ入力（申請書）'!$BM41,AS$9,1),"")</f>
        <v/>
      </c>
      <c r="AT43" s="25" t="str">
        <f>IF(AT$9&lt;=LEN('データ入力（申請書）'!$BM41),MID('データ入力（申請書）'!$BM41,AT$9,1),"")</f>
        <v/>
      </c>
      <c r="AU43" s="25" t="str">
        <f>IF(AU$9&lt;=LEN('データ入力（申請書）'!$BM41),MID('データ入力（申請書）'!$BM41,AU$9,1),"")</f>
        <v/>
      </c>
      <c r="AV43" s="25" t="str">
        <f>IF(AV$9&lt;=LEN('データ入力（申請書）'!$BM41),MID('データ入力（申請書）'!$BM41,AV$9,1),"")</f>
        <v/>
      </c>
      <c r="AW43" s="25" t="str">
        <f>IF(AW$9&lt;=LEN('データ入力（申請書）'!$BM41),MID('データ入力（申請書）'!$BM41,AW$9,1),"")</f>
        <v/>
      </c>
      <c r="AX43" s="26" t="str">
        <f>IF(AX$9&lt;=LEN('データ入力（申請書）'!$BM41),MID('データ入力（申請書）'!$BM41,AX$9,1),"")</f>
        <v/>
      </c>
      <c r="BB43" s="20" t="s">
        <v>60</v>
      </c>
      <c r="BJ43" s="86" t="str">
        <f>IF(LEN('データ入力（申請書）'!BM46)&lt;3,"",LEFT('データ入力（申請書）'!BM46,1))</f>
        <v/>
      </c>
      <c r="BK43" s="87"/>
      <c r="BL43" s="87" t="str">
        <f>IF(LEN('データ入力（申請書）'!BM46)&lt;2,"",IF(LEN('データ入力（申請書）'!BM46)=2,LEFT('データ入力（申請書）'!BM46,1),MID('データ入力（申請書）'!BM46,2,1)))</f>
        <v/>
      </c>
      <c r="BM43" s="87"/>
      <c r="BN43" s="87" t="str">
        <f>IF('データ入力（申請書）'!BM46="","",RIGHT('データ入力（申請書）'!BM46,1))</f>
        <v/>
      </c>
      <c r="BO43" s="88"/>
      <c r="BP43" s="20" t="s">
        <v>8</v>
      </c>
      <c r="BV43" s="20" t="s">
        <v>61</v>
      </c>
      <c r="CJ43" s="86" t="str">
        <f>IF(LEN('データ入力（申請書）'!CC46)&lt;3,"",LEFT('データ入力（申請書）'!CC46,1))</f>
        <v/>
      </c>
      <c r="CK43" s="87"/>
      <c r="CL43" s="87" t="str">
        <f>IF(LEN('データ入力（申請書）'!CC46)&lt;2,"",IF(LEN('データ入力（申請書）'!CC46)=2,LEFT('データ入力（申請書）'!CC46,1),MID('データ入力（申請書）'!CC46,2,1)))</f>
        <v/>
      </c>
      <c r="CM43" s="87"/>
      <c r="CN43" s="87" t="str">
        <f>IF('データ入力（申請書）'!CC46="","",RIGHT('データ入力（申請書）'!CC46,1))</f>
        <v/>
      </c>
      <c r="CO43" s="88"/>
      <c r="CP43" s="20" t="s">
        <v>20</v>
      </c>
    </row>
    <row r="44" spans="1:100" ht="18" customHeight="1">
      <c r="A44" s="20" t="s">
        <v>18</v>
      </c>
      <c r="K44" s="80" t="str">
        <f>IF(K$10&lt;=LEN('データ入力（申請書）'!$BM42),MID('データ入力（申請書）'!$BM42,K$10,1),"")</f>
        <v/>
      </c>
      <c r="L44" s="76"/>
      <c r="M44" s="76" t="str">
        <f>IF(M$10&lt;=LEN('データ入力（申請書）'!$BM42),MID('データ入力（申請書）'!$BM42,M$10,1),"")</f>
        <v/>
      </c>
      <c r="N44" s="76"/>
      <c r="O44" s="76" t="str">
        <f>IF(O$10&lt;=LEN('データ入力（申請書）'!$BM42),MID('データ入力（申請書）'!$BM42,O$10,1),"")</f>
        <v/>
      </c>
      <c r="P44" s="76"/>
      <c r="Q44" s="76" t="str">
        <f>IF(Q$10&lt;=LEN('データ入力（申請書）'!$BM42),MID('データ入力（申請書）'!$BM42,Q$10,1),"")</f>
        <v/>
      </c>
      <c r="R44" s="76"/>
      <c r="S44" s="76" t="str">
        <f>IF(S$10&lt;=LEN('データ入力（申請書）'!$BM42),MID('データ入力（申請書）'!$BM42,S$10,1),"")</f>
        <v/>
      </c>
      <c r="T44" s="76"/>
      <c r="U44" s="76" t="str">
        <f>IF(U$10&lt;=LEN('データ入力（申請書）'!$BM42),MID('データ入力（申請書）'!$BM42,U$10,1),"")</f>
        <v/>
      </c>
      <c r="V44" s="76"/>
      <c r="W44" s="76" t="str">
        <f>IF(W$10&lt;=LEN('データ入力（申請書）'!$BM42),MID('データ入力（申請書）'!$BM42,W$10,1),"")</f>
        <v/>
      </c>
      <c r="X44" s="76"/>
      <c r="Y44" s="76" t="str">
        <f>IF(Y$10&lt;=LEN('データ入力（申請書）'!$BM42),MID('データ入力（申請書）'!$BM42,Y$10,1),"")</f>
        <v/>
      </c>
      <c r="Z44" s="76"/>
      <c r="AA44" s="76" t="str">
        <f>IF(AA$10&lt;=LEN('データ入力（申請書）'!$BM42),MID('データ入力（申請書）'!$BM42,AA$10,1),"")</f>
        <v/>
      </c>
      <c r="AB44" s="76"/>
      <c r="AC44" s="76" t="str">
        <f>IF(AC$10&lt;=LEN('データ入力（申請書）'!$BM42),MID('データ入力（申請書）'!$BM42,AC$10,1),"")</f>
        <v/>
      </c>
      <c r="AD44" s="76"/>
      <c r="AE44" s="76" t="str">
        <f>IF(AE$10&lt;=LEN('データ入力（申請書）'!$BM42),MID('データ入力（申請書）'!$BM42,AE$10,1),"")</f>
        <v/>
      </c>
      <c r="AF44" s="76"/>
      <c r="AG44" s="76" t="str">
        <f>IF(AG$10&lt;=LEN('データ入力（申請書）'!$BM42),MID('データ入力（申請書）'!$BM42,AG$10,1),"")</f>
        <v/>
      </c>
      <c r="AH44" s="76"/>
      <c r="AI44" s="76" t="str">
        <f>IF(AI$10&lt;=LEN('データ入力（申請書）'!$BM42),MID('データ入力（申請書）'!$BM42,AI$10,1),"")</f>
        <v/>
      </c>
      <c r="AJ44" s="76"/>
      <c r="AK44" s="76" t="str">
        <f>IF(AK$10&lt;=LEN('データ入力（申請書）'!$BM42),MID('データ入力（申請書）'!$BM42,AK$10,1),"")</f>
        <v/>
      </c>
      <c r="AL44" s="76"/>
      <c r="AM44" s="76" t="str">
        <f>IF(AM$10&lt;=LEN('データ入力（申請書）'!$BM42),MID('データ入力（申請書）'!$BM42,AM$10,1),"")</f>
        <v/>
      </c>
      <c r="AN44" s="76"/>
      <c r="AO44" s="76" t="str">
        <f>IF(AO$10&lt;=LEN('データ入力（申請書）'!$BM42),MID('データ入力（申請書）'!$BM42,AO$10,1),"")</f>
        <v/>
      </c>
      <c r="AP44" s="76"/>
      <c r="AQ44" s="76" t="str">
        <f>IF(AQ$10&lt;=LEN('データ入力（申請書）'!$BM42),MID('データ入力（申請書）'!$BM42,AQ$10,1),"")</f>
        <v/>
      </c>
      <c r="AR44" s="76"/>
      <c r="AS44" s="76" t="str">
        <f>IF(AS$10&lt;=LEN('データ入力（申請書）'!$BM42),MID('データ入力（申請書）'!$BM42,AS$10,1),"")</f>
        <v/>
      </c>
      <c r="AT44" s="76"/>
      <c r="AU44" s="76" t="str">
        <f>IF(AU$10&lt;=LEN('データ入力（申請書）'!$BM42),MID('データ入力（申請書）'!$BM42,AU$10,1),"")</f>
        <v/>
      </c>
      <c r="AV44" s="76"/>
      <c r="AW44" s="76" t="str">
        <f>IF(AW$10&lt;=LEN('データ入力（申請書）'!$BM42),MID('データ入力（申請書）'!$BM42,AW$10,1),"")</f>
        <v/>
      </c>
      <c r="AX44" s="77"/>
      <c r="BB44" s="20" t="s">
        <v>35</v>
      </c>
      <c r="BJ44" s="89" t="str">
        <f>IF(LEN('データ入力（申請書）'!BM48)&lt;5,"",LEFT('データ入力（申請書）'!BM48,1))</f>
        <v/>
      </c>
      <c r="BK44" s="90"/>
      <c r="BL44" s="90" t="str">
        <f>IF(LEN('データ入力（申請書）'!BM48)&lt;4,"",MID('データ入力（申請書）'!BM48,LEN('データ入力（申請書）'!BM48)-4+1,1))</f>
        <v/>
      </c>
      <c r="BM44" s="90"/>
      <c r="BN44" s="90" t="str">
        <f>IF(LEN('データ入力（申請書）'!BM48)&lt;3,"",MID('データ入力（申請書）'!BM48,LEN('データ入力（申請書）'!BM48)-3+1,1))</f>
        <v/>
      </c>
      <c r="BO44" s="90"/>
      <c r="BP44" s="90" t="str">
        <f>IF(LEN('データ入力（申請書）'!BM48)&lt;2,"",MID('データ入力（申請書）'!BM48,LEN('データ入力（申請書）'!BM48)-2+1,1))</f>
        <v/>
      </c>
      <c r="BQ44" s="90"/>
      <c r="BR44" s="90" t="str">
        <f>IF(LEN('データ入力（申請書）'!BM48)&lt;1,"",RIGHT('データ入力（申請書）'!BM48,1))</f>
        <v/>
      </c>
      <c r="BS44" s="91"/>
      <c r="BT44" s="20" t="s">
        <v>5</v>
      </c>
      <c r="BV44" s="20" t="s">
        <v>6</v>
      </c>
      <c r="CJ44" s="89" t="str">
        <f>IF(LEN('データ入力（申請書）'!CC48)&lt;5,"",LEFT('データ入力（申請書）'!CC48,1))</f>
        <v/>
      </c>
      <c r="CK44" s="90"/>
      <c r="CL44" s="90" t="str">
        <f>IF(LEN('データ入力（申請書）'!CC48)&lt;4,"",MID('データ入力（申請書）'!CC48,LEN('データ入力（申請書）'!CC48)-4+1,1))</f>
        <v/>
      </c>
      <c r="CM44" s="90"/>
      <c r="CN44" s="90" t="str">
        <f>IF(LEN('データ入力（申請書）'!CC48)&lt;3,"",MID('データ入力（申請書）'!CC48,LEN('データ入力（申請書）'!CC48)-3+1,1))</f>
        <v/>
      </c>
      <c r="CO44" s="90"/>
      <c r="CP44" s="90" t="str">
        <f>IF(LEN('データ入力（申請書）'!CC48)&lt;2,"",MID('データ入力（申請書）'!CC48,LEN('データ入力（申請書）'!CC48)-2+1,1))</f>
        <v/>
      </c>
      <c r="CQ44" s="90"/>
      <c r="CR44" s="90" t="str">
        <f>IF(LEN('データ入力（申請書）'!CC48)&lt;1,"",RIGHT('データ入力（申請書）'!CC48,1))</f>
        <v/>
      </c>
      <c r="CS44" s="91"/>
      <c r="CT44" s="20" t="s">
        <v>62</v>
      </c>
    </row>
    <row r="45" spans="1:100" ht="2.1" customHeight="1"/>
    <row r="46" spans="1:100" ht="18" customHeight="1">
      <c r="A46" s="20" t="s">
        <v>40</v>
      </c>
      <c r="K46" s="83" t="str">
        <f>IF('データ入力（申請書）'!BM44="","",'データ入力（申請書）'!BM44)</f>
        <v/>
      </c>
      <c r="L46" s="84"/>
      <c r="M46" s="84" t="str">
        <f>IF('データ入力（申請書）'!BN44="","",'データ入力（申請書）'!BN44)</f>
        <v/>
      </c>
      <c r="N46" s="84"/>
      <c r="O46" s="84" t="str">
        <f>IF('データ入力（申請書）'!BO44="","",'データ入力（申請書）'!BO44)</f>
        <v/>
      </c>
      <c r="P46" s="84"/>
      <c r="Q46" s="84" t="str">
        <f>IF('データ入力（申請書）'!BP44="","",'データ入力（申請書）'!BP44)</f>
        <v/>
      </c>
      <c r="R46" s="84"/>
      <c r="S46" s="84" t="str">
        <f>IF('データ入力（申請書）'!BQ44="","",'データ入力（申請書）'!BQ44)</f>
        <v/>
      </c>
      <c r="T46" s="84"/>
      <c r="U46" s="84" t="str">
        <f>IF('データ入力（申請書）'!BR44="","",'データ入力（申請書）'!BR44)</f>
        <v/>
      </c>
      <c r="V46" s="84"/>
      <c r="W46" s="84" t="str">
        <f>IF('データ入力（申請書）'!BS44="","",'データ入力（申請書）'!BS44)</f>
        <v/>
      </c>
      <c r="X46" s="84"/>
      <c r="Y46" s="84" t="str">
        <f>IF('データ入力（申請書）'!BT44="","",'データ入力（申請書）'!BT44)</f>
        <v/>
      </c>
      <c r="Z46" s="84"/>
      <c r="AA46" s="84" t="str">
        <f>IF('データ入力（申請書）'!BU44="","",'データ入力（申請書）'!BU44)</f>
        <v/>
      </c>
      <c r="AB46" s="84"/>
      <c r="AC46" s="84" t="str">
        <f>IF('データ入力（申請書）'!BV44="","",'データ入力（申請書）'!BV44)</f>
        <v/>
      </c>
      <c r="AD46" s="84"/>
      <c r="AE46" s="84" t="str">
        <f>IF('データ入力（申請書）'!BW44="","",'データ入力（申請書）'!BW44)</f>
        <v/>
      </c>
      <c r="AF46" s="84"/>
      <c r="AG46" s="84" t="str">
        <f>IF('データ入力（申請書）'!BX44="","",'データ入力（申請書）'!BX44)</f>
        <v/>
      </c>
      <c r="AH46" s="85"/>
      <c r="BB46" s="20" t="s">
        <v>0</v>
      </c>
      <c r="BM46" s="89" t="str">
        <f>IF('データ入力（申請書）'!BM50="","",LEFT('データ入力（申請書）'!BM50,1))</f>
        <v/>
      </c>
      <c r="BN46" s="90"/>
      <c r="BO46" s="90" t="str">
        <f>IF('データ入力（申請書）'!BM50="","",RIGHT('データ入力（申請書）'!BM50,1))</f>
        <v/>
      </c>
      <c r="BP46" s="91"/>
      <c r="BQ46" s="81" t="s">
        <v>21</v>
      </c>
      <c r="BR46" s="81"/>
      <c r="BS46" s="89" t="str">
        <f>IF('データ入力（申請書）'!BO50="","",LEFT('データ入力（申請書）'!BO50,1))</f>
        <v/>
      </c>
      <c r="BT46" s="90"/>
      <c r="BU46" s="90" t="str">
        <f>IF('データ入力（申請書）'!BO50="","",MID('データ入力（申請書）'!BO50,2,1))</f>
        <v/>
      </c>
      <c r="BV46" s="90"/>
      <c r="BW46" s="90" t="str">
        <f>IF('データ入力（申請書）'!BO50="","",MID('データ入力（申請書）'!BO50,3,1))</f>
        <v/>
      </c>
      <c r="BX46" s="90"/>
      <c r="BY46" s="90" t="str">
        <f>IF('データ入力（申請書）'!BO50="","",MID('データ入力（申請書）'!BO50,4,1))</f>
        <v/>
      </c>
      <c r="BZ46" s="90"/>
      <c r="CA46" s="90" t="str">
        <f>IF('データ入力（申請書）'!BO50="","",MID('データ入力（申請書）'!BO50,5,1))</f>
        <v/>
      </c>
      <c r="CB46" s="90"/>
      <c r="CC46" s="90" t="str">
        <f>IF('データ入力（申請書）'!BO50="","",RIGHT('データ入力（申請書）'!BO50,1))</f>
        <v/>
      </c>
      <c r="CD46" s="91"/>
      <c r="CF46" s="92" t="str">
        <f>IF(OR('データ入力（申請書）'!AG50="",'データ入力（申請書）'!AI50="",'データ入力（申請書）'!AL50="",'データ入力（申請書）'!AO50=""),"","（"&amp;'データ入力（申請書）'!AG50&amp;IF('データ入力（申請書）'!AI50&lt;10,"　","")&amp;DBCS('データ入力（申請書）'!AI50)&amp;"年"&amp;IF('データ入力（申請書）'!AL50&lt;10,"　","")&amp;DBCS('データ入力（申請書）'!AL50)&amp;"月"&amp;IF('データ入力（申請書）'!AO50&lt;10,"　","")&amp;DBCS('データ入力（申請書）'!AO50)&amp;"日）")</f>
        <v/>
      </c>
      <c r="CG46" s="92"/>
      <c r="CH46" s="92"/>
      <c r="CI46" s="92"/>
      <c r="CJ46" s="92"/>
      <c r="CK46" s="92"/>
      <c r="CL46" s="92"/>
      <c r="CM46" s="92"/>
      <c r="CN46" s="92"/>
      <c r="CO46" s="92"/>
      <c r="CP46" s="92"/>
      <c r="CQ46" s="92"/>
      <c r="CR46" s="92"/>
      <c r="CS46" s="92"/>
      <c r="CT46" s="92"/>
      <c r="CU46" s="92"/>
      <c r="CV46" s="92"/>
    </row>
    <row r="47" spans="1:100" ht="9.9499999999999993" customHeight="1"/>
  </sheetData>
  <sheetProtection password="CF8E" sheet="1" objects="1" scenarios="1" selectLockedCells="1"/>
  <mergeCells count="459">
    <mergeCell ref="CF46:CV46"/>
    <mergeCell ref="BB21:BE22"/>
    <mergeCell ref="CN44:CO44"/>
    <mergeCell ref="CP44:CQ44"/>
    <mergeCell ref="CR44:CS44"/>
    <mergeCell ref="K46:L46"/>
    <mergeCell ref="M46:N46"/>
    <mergeCell ref="O46:P46"/>
    <mergeCell ref="Q46:R46"/>
    <mergeCell ref="S46:T46"/>
    <mergeCell ref="U46:V46"/>
    <mergeCell ref="W46:X46"/>
    <mergeCell ref="Y46:Z46"/>
    <mergeCell ref="AA46:AB46"/>
    <mergeCell ref="AC46:AD46"/>
    <mergeCell ref="AE46:AF46"/>
    <mergeCell ref="AG46:AH46"/>
    <mergeCell ref="BM46:BN46"/>
    <mergeCell ref="BO46:BP46"/>
    <mergeCell ref="BQ46:BR46"/>
    <mergeCell ref="BS46:BT46"/>
    <mergeCell ref="BU46:BV46"/>
    <mergeCell ref="BW46:BX46"/>
    <mergeCell ref="BY46:BZ46"/>
    <mergeCell ref="CA46:CB46"/>
    <mergeCell ref="CC46:CD46"/>
    <mergeCell ref="AU44:AV44"/>
    <mergeCell ref="AW44:AX44"/>
    <mergeCell ref="BJ44:BK44"/>
    <mergeCell ref="BL44:BM44"/>
    <mergeCell ref="BN44:BO44"/>
    <mergeCell ref="BP44:BQ44"/>
    <mergeCell ref="BR44:BS44"/>
    <mergeCell ref="CJ44:CK44"/>
    <mergeCell ref="CL44:CM44"/>
    <mergeCell ref="AC44:AD44"/>
    <mergeCell ref="AE44:AF44"/>
    <mergeCell ref="AG44:AH44"/>
    <mergeCell ref="AI44:AJ44"/>
    <mergeCell ref="AK44:AL44"/>
    <mergeCell ref="AM44:AN44"/>
    <mergeCell ref="AO44:AP44"/>
    <mergeCell ref="AQ44:AR44"/>
    <mergeCell ref="AS44:AT44"/>
    <mergeCell ref="K44:L44"/>
    <mergeCell ref="M44:N44"/>
    <mergeCell ref="O44:P44"/>
    <mergeCell ref="Q44:R44"/>
    <mergeCell ref="S44:T44"/>
    <mergeCell ref="U44:V44"/>
    <mergeCell ref="W44:X44"/>
    <mergeCell ref="Y44:Z44"/>
    <mergeCell ref="AA44:AB44"/>
    <mergeCell ref="AC41:AD41"/>
    <mergeCell ref="AE41:AF41"/>
    <mergeCell ref="AG41:AH41"/>
    <mergeCell ref="BJ43:BK43"/>
    <mergeCell ref="BL43:BM43"/>
    <mergeCell ref="BN43:BO43"/>
    <mergeCell ref="CJ43:CK43"/>
    <mergeCell ref="CL43:CM43"/>
    <mergeCell ref="CN43:CO43"/>
    <mergeCell ref="K41:L41"/>
    <mergeCell ref="M41:N41"/>
    <mergeCell ref="O41:P41"/>
    <mergeCell ref="Q41:R41"/>
    <mergeCell ref="S41:T41"/>
    <mergeCell ref="U41:V41"/>
    <mergeCell ref="W41:X41"/>
    <mergeCell ref="Y41:Z41"/>
    <mergeCell ref="AA41:AB41"/>
    <mergeCell ref="AS38:AT38"/>
    <mergeCell ref="AU38:AV38"/>
    <mergeCell ref="AW38:AX38"/>
    <mergeCell ref="K40:L40"/>
    <mergeCell ref="M40:N40"/>
    <mergeCell ref="O40:P40"/>
    <mergeCell ref="Q40:R40"/>
    <mergeCell ref="S40:T40"/>
    <mergeCell ref="U40:V40"/>
    <mergeCell ref="W40:X40"/>
    <mergeCell ref="Y40:Z40"/>
    <mergeCell ref="AA40:AB40"/>
    <mergeCell ref="AC40:AD40"/>
    <mergeCell ref="AE40:AF40"/>
    <mergeCell ref="AG40:AH40"/>
    <mergeCell ref="AU35:AV35"/>
    <mergeCell ref="AW35:AX35"/>
    <mergeCell ref="AY35:AZ35"/>
    <mergeCell ref="BA35:BB35"/>
    <mergeCell ref="BC35:BD35"/>
    <mergeCell ref="BE35:BF35"/>
    <mergeCell ref="BG35:BH35"/>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C35:AD35"/>
    <mergeCell ref="AE35:AF35"/>
    <mergeCell ref="AG35:AH35"/>
    <mergeCell ref="AI35:AJ35"/>
    <mergeCell ref="AK35:AL35"/>
    <mergeCell ref="AM35:AN35"/>
    <mergeCell ref="AO35:AP35"/>
    <mergeCell ref="AQ35:AR35"/>
    <mergeCell ref="AS35:AT35"/>
    <mergeCell ref="K35:L35"/>
    <mergeCell ref="M35:N35"/>
    <mergeCell ref="O35:P35"/>
    <mergeCell ref="Q35:R35"/>
    <mergeCell ref="S35:T35"/>
    <mergeCell ref="U35:V35"/>
    <mergeCell ref="W35:X35"/>
    <mergeCell ref="Y35:Z35"/>
    <mergeCell ref="AA35:AB35"/>
    <mergeCell ref="CE33:CF33"/>
    <mergeCell ref="CG33:CH33"/>
    <mergeCell ref="CI33:CJ33"/>
    <mergeCell ref="CK33:CL33"/>
    <mergeCell ref="CM33:CN33"/>
    <mergeCell ref="CO33:CP33"/>
    <mergeCell ref="CQ33:CR33"/>
    <mergeCell ref="CS33:CT33"/>
    <mergeCell ref="CU33:CV33"/>
    <mergeCell ref="BM33:BN33"/>
    <mergeCell ref="BO33:BP33"/>
    <mergeCell ref="BQ33:BR33"/>
    <mergeCell ref="BS33:BT33"/>
    <mergeCell ref="BU33:BV33"/>
    <mergeCell ref="BW33:BX33"/>
    <mergeCell ref="BY33:BZ33"/>
    <mergeCell ref="CA33:CB33"/>
    <mergeCell ref="CC33:CD33"/>
    <mergeCell ref="AU33:AV33"/>
    <mergeCell ref="AW33:AX33"/>
    <mergeCell ref="AY33:AZ33"/>
    <mergeCell ref="BA33:BB33"/>
    <mergeCell ref="BC33:BD33"/>
    <mergeCell ref="BE33:BF33"/>
    <mergeCell ref="BG33:BH33"/>
    <mergeCell ref="BI33:BJ33"/>
    <mergeCell ref="BK33:BL33"/>
    <mergeCell ref="AC33:AD33"/>
    <mergeCell ref="AE33:AF33"/>
    <mergeCell ref="AG33:AH33"/>
    <mergeCell ref="AI33:AJ33"/>
    <mergeCell ref="AK33:AL33"/>
    <mergeCell ref="AM33:AN33"/>
    <mergeCell ref="AO33:AP33"/>
    <mergeCell ref="AQ33:AR33"/>
    <mergeCell ref="AS33:AT33"/>
    <mergeCell ref="K33:L33"/>
    <mergeCell ref="M33:N33"/>
    <mergeCell ref="O33:P33"/>
    <mergeCell ref="Q33:R33"/>
    <mergeCell ref="S33:T33"/>
    <mergeCell ref="U33:V33"/>
    <mergeCell ref="W33:X33"/>
    <mergeCell ref="Y33:Z33"/>
    <mergeCell ref="AA33:AB33"/>
    <mergeCell ref="CE30:CF30"/>
    <mergeCell ref="CG30:CH30"/>
    <mergeCell ref="CI30:CJ30"/>
    <mergeCell ref="CK30:CL30"/>
    <mergeCell ref="CM30:CN30"/>
    <mergeCell ref="CO30:CP30"/>
    <mergeCell ref="CQ30:CR30"/>
    <mergeCell ref="CS30:CT30"/>
    <mergeCell ref="CU30:CV30"/>
    <mergeCell ref="BM30:BN30"/>
    <mergeCell ref="BO30:BP30"/>
    <mergeCell ref="BQ30:BR30"/>
    <mergeCell ref="BS30:BT30"/>
    <mergeCell ref="BU30:BV30"/>
    <mergeCell ref="BW30:BX30"/>
    <mergeCell ref="BY30:BZ30"/>
    <mergeCell ref="CA30:CB30"/>
    <mergeCell ref="CC30:CD30"/>
    <mergeCell ref="AU30:AV30"/>
    <mergeCell ref="AW30:AX30"/>
    <mergeCell ref="AY30:AZ30"/>
    <mergeCell ref="BA30:BB30"/>
    <mergeCell ref="BC30:BD30"/>
    <mergeCell ref="BE30:BF30"/>
    <mergeCell ref="BG30:BH30"/>
    <mergeCell ref="BI30:BJ30"/>
    <mergeCell ref="BK30:BL30"/>
    <mergeCell ref="AC30:AD30"/>
    <mergeCell ref="AE30:AF30"/>
    <mergeCell ref="AG30:AH30"/>
    <mergeCell ref="AI30:AJ30"/>
    <mergeCell ref="AK30:AL30"/>
    <mergeCell ref="AM30:AN30"/>
    <mergeCell ref="AO30:AP30"/>
    <mergeCell ref="AQ30:AR30"/>
    <mergeCell ref="AS30:AT30"/>
    <mergeCell ref="K30:L30"/>
    <mergeCell ref="M30:N30"/>
    <mergeCell ref="O30:P30"/>
    <mergeCell ref="Q30:R30"/>
    <mergeCell ref="S30:T30"/>
    <mergeCell ref="U30:V30"/>
    <mergeCell ref="W30:X30"/>
    <mergeCell ref="Y30:Z30"/>
    <mergeCell ref="AA30:AB30"/>
    <mergeCell ref="AS22:AT22"/>
    <mergeCell ref="AU22:AV22"/>
    <mergeCell ref="AC25:AD25"/>
    <mergeCell ref="AE25:AF25"/>
    <mergeCell ref="AG25:AH25"/>
    <mergeCell ref="K27:L27"/>
    <mergeCell ref="M27:N27"/>
    <mergeCell ref="O27:P27"/>
    <mergeCell ref="Q27:R27"/>
    <mergeCell ref="S27:T27"/>
    <mergeCell ref="U27:V27"/>
    <mergeCell ref="W27:X27"/>
    <mergeCell ref="Y27:Z27"/>
    <mergeCell ref="K25:L25"/>
    <mergeCell ref="M25:N25"/>
    <mergeCell ref="O25:P25"/>
    <mergeCell ref="Q25:R25"/>
    <mergeCell ref="S25:T25"/>
    <mergeCell ref="U25:V25"/>
    <mergeCell ref="W25:X25"/>
    <mergeCell ref="Y25:Z25"/>
    <mergeCell ref="AA25:AB25"/>
    <mergeCell ref="AC24:AD24"/>
    <mergeCell ref="AE24:AF24"/>
    <mergeCell ref="AG24:AH24"/>
    <mergeCell ref="AE22:AF22"/>
    <mergeCell ref="AG22:AH22"/>
    <mergeCell ref="AI22:AJ22"/>
    <mergeCell ref="AK22:AL22"/>
    <mergeCell ref="AM22:AN22"/>
    <mergeCell ref="AO22:AP22"/>
    <mergeCell ref="K24:L24"/>
    <mergeCell ref="M24:N24"/>
    <mergeCell ref="O24:P24"/>
    <mergeCell ref="Q24:R24"/>
    <mergeCell ref="S24:T24"/>
    <mergeCell ref="U24:V24"/>
    <mergeCell ref="W24:X24"/>
    <mergeCell ref="Y24:Z24"/>
    <mergeCell ref="AA24:AB24"/>
    <mergeCell ref="CS17:CT17"/>
    <mergeCell ref="CU17:CV17"/>
    <mergeCell ref="AC19:AD19"/>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W22:AX22"/>
    <mergeCell ref="AQ22:AR22"/>
    <mergeCell ref="CA17:CB17"/>
    <mergeCell ref="CC17:CD17"/>
    <mergeCell ref="CE17:CF17"/>
    <mergeCell ref="CG17:CH17"/>
    <mergeCell ref="CI17:CJ17"/>
    <mergeCell ref="CK17:CL17"/>
    <mergeCell ref="CM17:CN17"/>
    <mergeCell ref="CO17:CP17"/>
    <mergeCell ref="CQ17:CR17"/>
    <mergeCell ref="BI17:BJ17"/>
    <mergeCell ref="BK17:BL17"/>
    <mergeCell ref="BM17:BN17"/>
    <mergeCell ref="BO17:BP17"/>
    <mergeCell ref="BQ17:BR17"/>
    <mergeCell ref="BS17:BT17"/>
    <mergeCell ref="BU17:BV17"/>
    <mergeCell ref="BW17:BX17"/>
    <mergeCell ref="BY17:BZ17"/>
    <mergeCell ref="AQ17:AR17"/>
    <mergeCell ref="AS17:AT17"/>
    <mergeCell ref="AU17:AV17"/>
    <mergeCell ref="AW17:AX17"/>
    <mergeCell ref="AY17:AZ17"/>
    <mergeCell ref="BA17:BB17"/>
    <mergeCell ref="BC17:BD17"/>
    <mergeCell ref="BE17:BF17"/>
    <mergeCell ref="BG17:BH17"/>
    <mergeCell ref="CG14:CH14"/>
    <mergeCell ref="CI14:CJ14"/>
    <mergeCell ref="CK14:CL14"/>
    <mergeCell ref="CM14:CN14"/>
    <mergeCell ref="CO14:CP14"/>
    <mergeCell ref="CQ14:CR14"/>
    <mergeCell ref="CS14:CT14"/>
    <mergeCell ref="CU14:CV14"/>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BO14:BP14"/>
    <mergeCell ref="BQ14:BR14"/>
    <mergeCell ref="BS14:BT14"/>
    <mergeCell ref="BU14:BV14"/>
    <mergeCell ref="BW14:BX14"/>
    <mergeCell ref="BY14:BZ14"/>
    <mergeCell ref="CA14:CB14"/>
    <mergeCell ref="CC14:CD14"/>
    <mergeCell ref="CE14:CF14"/>
    <mergeCell ref="AW14:AX14"/>
    <mergeCell ref="AY14:AZ14"/>
    <mergeCell ref="BA14:BB14"/>
    <mergeCell ref="BC14:BD14"/>
    <mergeCell ref="BE14:BF14"/>
    <mergeCell ref="BG14:BH14"/>
    <mergeCell ref="BI14:BJ14"/>
    <mergeCell ref="BK14:BL14"/>
    <mergeCell ref="BM14:BN14"/>
    <mergeCell ref="AC14:AD14"/>
    <mergeCell ref="AE14:AF14"/>
    <mergeCell ref="AG14:AH14"/>
    <mergeCell ref="AI14:AJ14"/>
    <mergeCell ref="AK14:AL14"/>
    <mergeCell ref="AM14:AN14"/>
    <mergeCell ref="AO14:AP14"/>
    <mergeCell ref="AQ14:AR14"/>
    <mergeCell ref="AS14:AT14"/>
    <mergeCell ref="K14:L14"/>
    <mergeCell ref="M14:N14"/>
    <mergeCell ref="O14:P14"/>
    <mergeCell ref="Q14:R14"/>
    <mergeCell ref="S14:T14"/>
    <mergeCell ref="U14:V14"/>
    <mergeCell ref="W14:X14"/>
    <mergeCell ref="Y14:Z14"/>
    <mergeCell ref="AA14:AB14"/>
    <mergeCell ref="CC10:CD10"/>
    <mergeCell ref="CE10:CF10"/>
    <mergeCell ref="CG10:CH10"/>
    <mergeCell ref="CI10:CJ10"/>
    <mergeCell ref="CK10:CL10"/>
    <mergeCell ref="CM10:CN10"/>
    <mergeCell ref="BE10:BF10"/>
    <mergeCell ref="BG10:BH10"/>
    <mergeCell ref="BI10:BJ10"/>
    <mergeCell ref="K11:L11"/>
    <mergeCell ref="M11:N11"/>
    <mergeCell ref="O11:P11"/>
    <mergeCell ref="Q11:R11"/>
    <mergeCell ref="S11:T11"/>
    <mergeCell ref="U11:V11"/>
    <mergeCell ref="W11:X11"/>
    <mergeCell ref="Y11:Z11"/>
    <mergeCell ref="BW10:BX10"/>
    <mergeCell ref="A2:CV2"/>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CO10:CP10"/>
    <mergeCell ref="CQ10:CR10"/>
    <mergeCell ref="CS10:CT10"/>
    <mergeCell ref="CU10:CV10"/>
    <mergeCell ref="BY10:BZ10"/>
    <mergeCell ref="CA10:CB10"/>
    <mergeCell ref="BY35:BZ35"/>
    <mergeCell ref="AS10:AT10"/>
    <mergeCell ref="AU10:AV10"/>
    <mergeCell ref="AW10:AX10"/>
    <mergeCell ref="AY10:AZ10"/>
    <mergeCell ref="BA10:BB10"/>
    <mergeCell ref="BC10:BD10"/>
    <mergeCell ref="AE19:AF19"/>
    <mergeCell ref="AG19:AH19"/>
    <mergeCell ref="AI19:AJ19"/>
    <mergeCell ref="AK19:AL19"/>
    <mergeCell ref="AM19:AN19"/>
    <mergeCell ref="AO19:AP19"/>
    <mergeCell ref="AQ19:AR19"/>
    <mergeCell ref="AS19:AT19"/>
    <mergeCell ref="AU19:AV19"/>
    <mergeCell ref="AW19:AX19"/>
    <mergeCell ref="BK10:BL10"/>
    <mergeCell ref="BM10:BN10"/>
    <mergeCell ref="BO10:BP10"/>
    <mergeCell ref="BQ10:BR10"/>
    <mergeCell ref="BS10:BT10"/>
    <mergeCell ref="BU10:BV10"/>
    <mergeCell ref="AU14:AV14"/>
    <mergeCell ref="CA35:CB35"/>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BI35:BJ35"/>
    <mergeCell ref="BK35:BL35"/>
    <mergeCell ref="BM35:BN35"/>
    <mergeCell ref="BO35:BP35"/>
    <mergeCell ref="BQ35:BR35"/>
    <mergeCell ref="BS35:BT35"/>
    <mergeCell ref="BU35:BV35"/>
    <mergeCell ref="BW35:BX35"/>
  </mergeCells>
  <phoneticPr fontId="20"/>
  <pageMargins left="0.39370078740157483" right="0.19685039370078741" top="0.59055118110236227" bottom="0.19685039370078741"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O52"/>
  <sheetViews>
    <sheetView showGridLines="0" showZeros="0" showOutlineSymbols="0" view="pageBreakPreview" zoomScaleSheetLayoutView="100" workbookViewId="0">
      <selection activeCell="E9" sqref="E9:G9"/>
    </sheetView>
  </sheetViews>
  <sheetFormatPr defaultRowHeight="13.5" outlineLevelCol="1"/>
  <cols>
    <col min="1" max="1" width="1.625" style="28" customWidth="1"/>
    <col min="2" max="2" width="2.625" style="28" customWidth="1"/>
    <col min="3" max="3" width="5.625" style="28" customWidth="1"/>
    <col min="4" max="4" width="2.625" style="28" customWidth="1"/>
    <col min="5" max="35" width="3.625" style="28" customWidth="1"/>
    <col min="36" max="36" width="0.375" style="29" hidden="1" customWidth="1" outlineLevel="1"/>
    <col min="37" max="37" width="9" style="28" bestFit="1" customWidth="1" collapsed="1"/>
    <col min="38" max="38" width="9" style="28" bestFit="1" customWidth="1"/>
    <col min="39" max="16384" width="9" style="28"/>
  </cols>
  <sheetData>
    <row r="1" spans="1:41" ht="5.0999999999999996" customHeight="1"/>
    <row r="2" spans="1:41">
      <c r="B2" s="94"/>
      <c r="C2" s="94"/>
      <c r="D2" s="94"/>
      <c r="E2" s="94"/>
      <c r="F2" s="94"/>
      <c r="H2" s="94" t="s">
        <v>24</v>
      </c>
      <c r="I2" s="94"/>
      <c r="J2" s="94"/>
      <c r="K2" s="94"/>
      <c r="L2" s="94"/>
      <c r="M2" s="94"/>
      <c r="N2" s="94"/>
    </row>
    <row r="3" spans="1:41" ht="13.5" customHeight="1"/>
    <row r="4" spans="1:41">
      <c r="C4" s="95"/>
      <c r="D4" s="95"/>
      <c r="E4" s="28" t="s">
        <v>42</v>
      </c>
      <c r="L4" s="35"/>
    </row>
    <row r="5" spans="1:41" ht="18" customHeight="1"/>
    <row r="6" spans="1:41" ht="18" customHeight="1">
      <c r="A6" s="109" t="str">
        <f>IF('データ入力（申請書）'!B2="","　　",'データ入力（申請書）'!B2)&amp;IF('データ入力（申請書）'!D2="","　　・　　",IF('データ入力（申請書）'!D2&lt;10,"　","")&amp;DBCS('データ入力（申請書）'!D2)&amp;IF('データ入力（申請書）'!G2="","","・")&amp;IF('データ入力（申請書）'!G2="","",IF('データ入力（申請書）'!G2&lt;10,"　","")&amp;DBCS('データ入力（申請書）'!G2))&amp;"年度　津山市建設工事等一般競争(指名競争)入札参加資格申請書(建設工事用)　別紙")</f>
        <v>令和　５年度　津山市建設工事等一般競争(指名競争)入札参加資格申請書(建設工事用)　別紙</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row>
    <row r="7" spans="1:41" ht="18.7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row>
    <row r="8" spans="1:41" s="30" customFormat="1" ht="24.75" customHeight="1">
      <c r="B8" s="110" t="s">
        <v>26</v>
      </c>
      <c r="C8" s="111"/>
      <c r="D8" s="112"/>
      <c r="E8" s="96" t="s">
        <v>65</v>
      </c>
      <c r="F8" s="97"/>
      <c r="G8" s="98"/>
      <c r="H8" s="96" t="s">
        <v>66</v>
      </c>
      <c r="I8" s="97"/>
      <c r="J8" s="97"/>
      <c r="K8" s="97"/>
      <c r="L8" s="97"/>
      <c r="M8" s="97"/>
      <c r="N8" s="99" t="s">
        <v>67</v>
      </c>
      <c r="O8" s="100"/>
      <c r="P8" s="100"/>
      <c r="Q8" s="100"/>
      <c r="R8" s="100"/>
      <c r="S8" s="100"/>
      <c r="T8" s="101"/>
      <c r="U8" s="100" t="s">
        <v>68</v>
      </c>
      <c r="V8" s="100"/>
      <c r="W8" s="100"/>
      <c r="X8" s="100"/>
      <c r="Y8" s="100"/>
      <c r="Z8" s="100"/>
      <c r="AA8" s="101"/>
      <c r="AD8" s="36" t="str">
        <f t="shared" ref="AD8:AD17" si="0">IF(H9="　プレスレストコンクリート",IF(ISERROR(MATCH("土木一式",H$9:H$18,0))=TRUE,"土木一式を希望しなければプレスレストコンクリートは希望できません!!",""),IF(H9="　法面",IF(ISERROR(MATCH("とび・土工・コンクリート",H$9:H$18,0))=TRUE,"とび・土工・コンクリートを希望しなければ法面は希望できません!!",""),IF(H9="　鋼橋上部",IF(ISERROR(MATCH("鋼構造物",H$9:H$18,0))=TRUE,"鋼構造物を希望しなければ鋼橋上部は希望できません!!",""),"")))</f>
        <v/>
      </c>
      <c r="AK8" s="34"/>
      <c r="AL8" s="34"/>
      <c r="AM8" s="34"/>
      <c r="AN8" s="34"/>
      <c r="AO8" s="34"/>
    </row>
    <row r="9" spans="1:41" s="30" customFormat="1" ht="24.75" customHeight="1">
      <c r="B9" s="113"/>
      <c r="C9" s="114"/>
      <c r="D9" s="115"/>
      <c r="E9" s="102" t="s">
        <v>100</v>
      </c>
      <c r="F9" s="102"/>
      <c r="G9" s="103"/>
      <c r="H9" s="104"/>
      <c r="I9" s="105"/>
      <c r="J9" s="105"/>
      <c r="K9" s="105"/>
      <c r="L9" s="105"/>
      <c r="M9" s="105"/>
      <c r="N9" s="106"/>
      <c r="O9" s="107"/>
      <c r="P9" s="107"/>
      <c r="Q9" s="107"/>
      <c r="R9" s="107"/>
      <c r="S9" s="107"/>
      <c r="T9" s="108"/>
      <c r="U9" s="107"/>
      <c r="V9" s="107"/>
      <c r="W9" s="107"/>
      <c r="X9" s="107"/>
      <c r="Y9" s="107"/>
      <c r="Z9" s="107"/>
      <c r="AA9" s="108"/>
      <c r="AD9" s="36" t="str">
        <f t="shared" si="0"/>
        <v/>
      </c>
      <c r="AK9" s="34"/>
      <c r="AL9" s="34"/>
      <c r="AM9" s="34"/>
      <c r="AN9" s="34"/>
      <c r="AO9" s="34"/>
    </row>
    <row r="10" spans="1:41" s="30" customFormat="1" ht="24.75" customHeight="1">
      <c r="B10" s="113"/>
      <c r="C10" s="114"/>
      <c r="D10" s="115"/>
      <c r="E10" s="102" t="s">
        <v>100</v>
      </c>
      <c r="F10" s="102"/>
      <c r="G10" s="103"/>
      <c r="H10" s="104"/>
      <c r="I10" s="105"/>
      <c r="J10" s="105"/>
      <c r="K10" s="105"/>
      <c r="L10" s="105"/>
      <c r="M10" s="105"/>
      <c r="N10" s="106"/>
      <c r="O10" s="107"/>
      <c r="P10" s="107"/>
      <c r="Q10" s="107"/>
      <c r="R10" s="107"/>
      <c r="S10" s="107"/>
      <c r="T10" s="108"/>
      <c r="U10" s="107"/>
      <c r="V10" s="107"/>
      <c r="W10" s="107"/>
      <c r="X10" s="107"/>
      <c r="Y10" s="107"/>
      <c r="Z10" s="107"/>
      <c r="AA10" s="108"/>
      <c r="AD10" s="36" t="str">
        <f t="shared" si="0"/>
        <v/>
      </c>
      <c r="AK10" s="34"/>
      <c r="AL10" s="34"/>
      <c r="AM10" s="34"/>
      <c r="AN10" s="34"/>
      <c r="AO10" s="34"/>
    </row>
    <row r="11" spans="1:41" s="30" customFormat="1" ht="24.75" customHeight="1">
      <c r="B11" s="113"/>
      <c r="C11" s="114"/>
      <c r="D11" s="115"/>
      <c r="E11" s="102" t="s">
        <v>100</v>
      </c>
      <c r="F11" s="102"/>
      <c r="G11" s="103"/>
      <c r="H11" s="104"/>
      <c r="I11" s="105"/>
      <c r="J11" s="105"/>
      <c r="K11" s="105"/>
      <c r="L11" s="105"/>
      <c r="M11" s="105"/>
      <c r="N11" s="106"/>
      <c r="O11" s="107"/>
      <c r="P11" s="107"/>
      <c r="Q11" s="107"/>
      <c r="R11" s="107"/>
      <c r="S11" s="107"/>
      <c r="T11" s="108"/>
      <c r="U11" s="107"/>
      <c r="V11" s="107"/>
      <c r="W11" s="107"/>
      <c r="X11" s="107"/>
      <c r="Y11" s="107"/>
      <c r="Z11" s="107"/>
      <c r="AA11" s="108"/>
      <c r="AD11" s="36" t="str">
        <f t="shared" si="0"/>
        <v/>
      </c>
      <c r="AK11" s="34"/>
      <c r="AL11" s="34"/>
      <c r="AM11" s="34"/>
      <c r="AN11" s="34"/>
      <c r="AO11" s="34"/>
    </row>
    <row r="12" spans="1:41" s="30" customFormat="1" ht="24.75" customHeight="1">
      <c r="B12" s="113"/>
      <c r="C12" s="114"/>
      <c r="D12" s="115"/>
      <c r="E12" s="102" t="s">
        <v>100</v>
      </c>
      <c r="F12" s="102"/>
      <c r="G12" s="103"/>
      <c r="H12" s="104"/>
      <c r="I12" s="105"/>
      <c r="J12" s="105"/>
      <c r="K12" s="105"/>
      <c r="L12" s="105"/>
      <c r="M12" s="105"/>
      <c r="N12" s="106"/>
      <c r="O12" s="107"/>
      <c r="P12" s="107"/>
      <c r="Q12" s="107"/>
      <c r="R12" s="107"/>
      <c r="S12" s="107"/>
      <c r="T12" s="108"/>
      <c r="U12" s="107"/>
      <c r="V12" s="107"/>
      <c r="W12" s="107"/>
      <c r="X12" s="107"/>
      <c r="Y12" s="107"/>
      <c r="Z12" s="107"/>
      <c r="AA12" s="108"/>
      <c r="AD12" s="36" t="str">
        <f t="shared" si="0"/>
        <v/>
      </c>
      <c r="AK12" s="34"/>
      <c r="AL12" s="34"/>
      <c r="AM12" s="34"/>
      <c r="AN12" s="34"/>
      <c r="AO12" s="34"/>
    </row>
    <row r="13" spans="1:41" s="30" customFormat="1" ht="24.75" customHeight="1">
      <c r="B13" s="113"/>
      <c r="C13" s="114"/>
      <c r="D13" s="115"/>
      <c r="E13" s="102" t="s">
        <v>100</v>
      </c>
      <c r="F13" s="102"/>
      <c r="G13" s="103"/>
      <c r="H13" s="104"/>
      <c r="I13" s="105"/>
      <c r="J13" s="105"/>
      <c r="K13" s="105"/>
      <c r="L13" s="105"/>
      <c r="M13" s="105"/>
      <c r="N13" s="106"/>
      <c r="O13" s="107"/>
      <c r="P13" s="107"/>
      <c r="Q13" s="107"/>
      <c r="R13" s="107"/>
      <c r="S13" s="107"/>
      <c r="T13" s="108"/>
      <c r="U13" s="107"/>
      <c r="V13" s="107"/>
      <c r="W13" s="107"/>
      <c r="X13" s="107"/>
      <c r="Y13" s="107"/>
      <c r="Z13" s="107"/>
      <c r="AA13" s="108"/>
      <c r="AD13" s="36" t="str">
        <f t="shared" si="0"/>
        <v/>
      </c>
      <c r="AK13" s="34"/>
      <c r="AL13" s="34"/>
      <c r="AM13" s="34"/>
      <c r="AN13" s="34"/>
      <c r="AO13" s="34"/>
    </row>
    <row r="14" spans="1:41" s="30" customFormat="1" ht="24.75" customHeight="1">
      <c r="B14" s="113"/>
      <c r="C14" s="114"/>
      <c r="D14" s="115"/>
      <c r="E14" s="102" t="s">
        <v>100</v>
      </c>
      <c r="F14" s="102"/>
      <c r="G14" s="103"/>
      <c r="H14" s="104"/>
      <c r="I14" s="105"/>
      <c r="J14" s="105"/>
      <c r="K14" s="105"/>
      <c r="L14" s="105"/>
      <c r="M14" s="105"/>
      <c r="N14" s="106"/>
      <c r="O14" s="107"/>
      <c r="P14" s="107"/>
      <c r="Q14" s="107"/>
      <c r="R14" s="107"/>
      <c r="S14" s="107"/>
      <c r="T14" s="108"/>
      <c r="U14" s="107"/>
      <c r="V14" s="107"/>
      <c r="W14" s="107"/>
      <c r="X14" s="107"/>
      <c r="Y14" s="107"/>
      <c r="Z14" s="107"/>
      <c r="AA14" s="108"/>
      <c r="AD14" s="36" t="str">
        <f t="shared" si="0"/>
        <v/>
      </c>
      <c r="AK14" s="34"/>
      <c r="AL14" s="34"/>
      <c r="AM14" s="34"/>
      <c r="AN14" s="34"/>
      <c r="AO14" s="34"/>
    </row>
    <row r="15" spans="1:41" s="30" customFormat="1" ht="24.75" customHeight="1">
      <c r="B15" s="113"/>
      <c r="C15" s="114"/>
      <c r="D15" s="115"/>
      <c r="E15" s="102" t="s">
        <v>100</v>
      </c>
      <c r="F15" s="102"/>
      <c r="G15" s="103"/>
      <c r="H15" s="104"/>
      <c r="I15" s="105"/>
      <c r="J15" s="105"/>
      <c r="K15" s="105"/>
      <c r="L15" s="105"/>
      <c r="M15" s="105"/>
      <c r="N15" s="106"/>
      <c r="O15" s="107"/>
      <c r="P15" s="107"/>
      <c r="Q15" s="107"/>
      <c r="R15" s="107"/>
      <c r="S15" s="107"/>
      <c r="T15" s="108"/>
      <c r="U15" s="107"/>
      <c r="V15" s="107"/>
      <c r="W15" s="107"/>
      <c r="X15" s="107"/>
      <c r="Y15" s="107"/>
      <c r="Z15" s="107"/>
      <c r="AA15" s="108"/>
      <c r="AD15" s="36" t="str">
        <f t="shared" si="0"/>
        <v/>
      </c>
      <c r="AK15" s="34"/>
      <c r="AL15" s="34"/>
      <c r="AM15" s="34"/>
      <c r="AN15" s="34"/>
      <c r="AO15" s="34"/>
    </row>
    <row r="16" spans="1:41" s="30" customFormat="1" ht="24.75" customHeight="1">
      <c r="B16" s="113"/>
      <c r="C16" s="114"/>
      <c r="D16" s="115"/>
      <c r="E16" s="102" t="s">
        <v>100</v>
      </c>
      <c r="F16" s="102"/>
      <c r="G16" s="103"/>
      <c r="H16" s="104"/>
      <c r="I16" s="105"/>
      <c r="J16" s="105"/>
      <c r="K16" s="105"/>
      <c r="L16" s="105"/>
      <c r="M16" s="105"/>
      <c r="N16" s="106"/>
      <c r="O16" s="107"/>
      <c r="P16" s="107"/>
      <c r="Q16" s="107"/>
      <c r="R16" s="107"/>
      <c r="S16" s="107"/>
      <c r="T16" s="108"/>
      <c r="U16" s="107"/>
      <c r="V16" s="107"/>
      <c r="W16" s="107"/>
      <c r="X16" s="107"/>
      <c r="Y16" s="107"/>
      <c r="Z16" s="107"/>
      <c r="AA16" s="108"/>
      <c r="AD16" s="36" t="str">
        <f t="shared" si="0"/>
        <v/>
      </c>
      <c r="AK16" s="34"/>
      <c r="AL16" s="34"/>
      <c r="AM16" s="34"/>
      <c r="AN16" s="34"/>
      <c r="AO16" s="34"/>
    </row>
    <row r="17" spans="1:41" s="30" customFormat="1" ht="24.75" customHeight="1">
      <c r="B17" s="113"/>
      <c r="C17" s="114"/>
      <c r="D17" s="115"/>
      <c r="E17" s="102" t="s">
        <v>100</v>
      </c>
      <c r="F17" s="102"/>
      <c r="G17" s="103"/>
      <c r="H17" s="104"/>
      <c r="I17" s="105"/>
      <c r="J17" s="105"/>
      <c r="K17" s="105"/>
      <c r="L17" s="105"/>
      <c r="M17" s="105"/>
      <c r="N17" s="106"/>
      <c r="O17" s="107"/>
      <c r="P17" s="107"/>
      <c r="Q17" s="107"/>
      <c r="R17" s="107"/>
      <c r="S17" s="107"/>
      <c r="T17" s="108"/>
      <c r="U17" s="107"/>
      <c r="V17" s="107"/>
      <c r="W17" s="107"/>
      <c r="X17" s="107"/>
      <c r="Y17" s="107"/>
      <c r="Z17" s="107"/>
      <c r="AA17" s="108"/>
      <c r="AD17" s="36" t="str">
        <f t="shared" si="0"/>
        <v/>
      </c>
      <c r="AM17" s="34"/>
      <c r="AO17" s="34"/>
    </row>
    <row r="18" spans="1:41" s="30" customFormat="1" ht="24.75" customHeight="1">
      <c r="B18" s="116"/>
      <c r="C18" s="117"/>
      <c r="D18" s="118"/>
      <c r="E18" s="102" t="s">
        <v>100</v>
      </c>
      <c r="F18" s="102"/>
      <c r="G18" s="103"/>
      <c r="H18" s="104"/>
      <c r="I18" s="105"/>
      <c r="J18" s="105"/>
      <c r="K18" s="105"/>
      <c r="L18" s="105"/>
      <c r="M18" s="105"/>
      <c r="N18" s="106"/>
      <c r="O18" s="107"/>
      <c r="P18" s="107"/>
      <c r="Q18" s="107"/>
      <c r="R18" s="107"/>
      <c r="S18" s="107"/>
      <c r="T18" s="108"/>
      <c r="U18" s="107"/>
      <c r="V18" s="107"/>
      <c r="W18" s="107"/>
      <c r="X18" s="107"/>
      <c r="Y18" s="107"/>
      <c r="Z18" s="107"/>
      <c r="AA18" s="108"/>
    </row>
    <row r="19" spans="1:41" s="31" customFormat="1" ht="24" customHeight="1">
      <c r="B19" s="33" t="s">
        <v>101</v>
      </c>
    </row>
    <row r="20" spans="1:41" s="30" customFormat="1" ht="18.75" customHeight="1">
      <c r="A20" s="31"/>
      <c r="B20" s="33" t="s">
        <v>103</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41" s="32" customFormat="1" ht="18.75" customHeight="1">
      <c r="A21" s="30"/>
      <c r="B21" s="34" t="s">
        <v>102</v>
      </c>
      <c r="C21" s="30"/>
      <c r="D21" s="30"/>
      <c r="E21" s="30"/>
      <c r="F21" s="30"/>
      <c r="G21" s="30"/>
      <c r="H21" s="30"/>
      <c r="I21" s="30"/>
      <c r="J21" s="30"/>
      <c r="K21" s="30"/>
      <c r="L21" s="30"/>
      <c r="M21" s="30"/>
      <c r="N21" s="30"/>
      <c r="O21" s="30"/>
      <c r="P21" s="30"/>
      <c r="Q21" s="30"/>
      <c r="R21" s="30"/>
      <c r="S21" s="30"/>
      <c r="T21" s="30"/>
      <c r="U21" s="30"/>
      <c r="V21" s="30"/>
      <c r="W21" s="30"/>
      <c r="X21" s="30"/>
      <c r="Y21" s="30"/>
      <c r="Z21" s="30"/>
      <c r="AA21" s="34"/>
      <c r="AB21" s="30"/>
      <c r="AJ21" s="33" t="s">
        <v>58</v>
      </c>
      <c r="AK21" s="34"/>
    </row>
    <row r="22" spans="1:41" ht="18.75" customHeight="1">
      <c r="AJ22" s="33" t="s">
        <v>70</v>
      </c>
      <c r="AK22" s="34"/>
    </row>
    <row r="23" spans="1:41" ht="18.75" customHeight="1">
      <c r="AJ23" s="33" t="s">
        <v>71</v>
      </c>
      <c r="AK23" s="34"/>
    </row>
    <row r="24" spans="1:41" ht="18.75" customHeight="1">
      <c r="AJ24" s="33" t="s">
        <v>72</v>
      </c>
      <c r="AK24" s="34"/>
    </row>
    <row r="25" spans="1:41" ht="18.75" customHeight="1">
      <c r="AJ25" s="33" t="s">
        <v>73</v>
      </c>
      <c r="AK25" s="34"/>
    </row>
    <row r="26" spans="1:41" ht="18.75" customHeight="1">
      <c r="AJ26" s="33" t="s">
        <v>74</v>
      </c>
      <c r="AK26" s="29"/>
    </row>
    <row r="27" spans="1:41" ht="18.75" customHeight="1">
      <c r="AJ27" s="33" t="s">
        <v>75</v>
      </c>
      <c r="AK27" s="29"/>
    </row>
    <row r="28" spans="1:41" ht="18.75" customHeight="1">
      <c r="AJ28" s="33" t="s">
        <v>76</v>
      </c>
      <c r="AK28" s="29"/>
    </row>
    <row r="29" spans="1:41">
      <c r="AJ29" s="33" t="s">
        <v>44</v>
      </c>
      <c r="AK29" s="29"/>
    </row>
    <row r="30" spans="1:41">
      <c r="AJ30" s="33" t="s">
        <v>77</v>
      </c>
      <c r="AK30" s="29"/>
    </row>
    <row r="31" spans="1:41">
      <c r="AJ31" s="33" t="s">
        <v>78</v>
      </c>
    </row>
    <row r="32" spans="1:41">
      <c r="AJ32" s="33" t="s">
        <v>10</v>
      </c>
    </row>
    <row r="33" spans="36:36">
      <c r="AJ33" s="33" t="s">
        <v>79</v>
      </c>
    </row>
    <row r="34" spans="36:36">
      <c r="AJ34" s="33" t="s">
        <v>80</v>
      </c>
    </row>
    <row r="35" spans="36:36">
      <c r="AJ35" s="33" t="s">
        <v>81</v>
      </c>
    </row>
    <row r="36" spans="36:36">
      <c r="AJ36" s="33" t="s">
        <v>82</v>
      </c>
    </row>
    <row r="37" spans="36:36">
      <c r="AJ37" s="33" t="s">
        <v>28</v>
      </c>
    </row>
    <row r="38" spans="36:36">
      <c r="AJ38" s="33" t="s">
        <v>83</v>
      </c>
    </row>
    <row r="39" spans="36:36">
      <c r="AJ39" s="33" t="s">
        <v>84</v>
      </c>
    </row>
    <row r="40" spans="36:36">
      <c r="AJ40" s="33" t="s">
        <v>85</v>
      </c>
    </row>
    <row r="41" spans="36:36">
      <c r="AJ41" s="33" t="s">
        <v>86</v>
      </c>
    </row>
    <row r="42" spans="36:36">
      <c r="AJ42" s="33" t="s">
        <v>87</v>
      </c>
    </row>
    <row r="43" spans="36:36">
      <c r="AJ43" s="34" t="s">
        <v>49</v>
      </c>
    </row>
    <row r="44" spans="36:36">
      <c r="AJ44" s="33" t="s">
        <v>88</v>
      </c>
    </row>
    <row r="45" spans="36:36">
      <c r="AJ45" s="33" t="s">
        <v>89</v>
      </c>
    </row>
    <row r="46" spans="36:36">
      <c r="AJ46" s="34" t="s">
        <v>90</v>
      </c>
    </row>
    <row r="47" spans="36:36">
      <c r="AJ47" s="34" t="s">
        <v>91</v>
      </c>
    </row>
    <row r="48" spans="36:36">
      <c r="AJ48" s="34" t="s">
        <v>92</v>
      </c>
    </row>
    <row r="49" spans="36:36">
      <c r="AJ49" s="34" t="s">
        <v>93</v>
      </c>
    </row>
    <row r="50" spans="36:36">
      <c r="AJ50" s="34" t="s">
        <v>94</v>
      </c>
    </row>
    <row r="51" spans="36:36">
      <c r="AJ51" s="34" t="s">
        <v>95</v>
      </c>
    </row>
    <row r="52" spans="36:36">
      <c r="AJ52" s="34" t="s">
        <v>96</v>
      </c>
    </row>
  </sheetData>
  <sheetProtection password="CF8E" sheet="1" objects="1" scenarios="1"/>
  <mergeCells count="49">
    <mergeCell ref="E18:G18"/>
    <mergeCell ref="H18:M18"/>
    <mergeCell ref="N18:T18"/>
    <mergeCell ref="U18:AA18"/>
    <mergeCell ref="A6:AB7"/>
    <mergeCell ref="B8:D18"/>
    <mergeCell ref="E16:G16"/>
    <mergeCell ref="H16:M16"/>
    <mergeCell ref="N16:T16"/>
    <mergeCell ref="U16:AA16"/>
    <mergeCell ref="E17:G17"/>
    <mergeCell ref="H17:M17"/>
    <mergeCell ref="N17:T17"/>
    <mergeCell ref="U17:AA17"/>
    <mergeCell ref="E14:G14"/>
    <mergeCell ref="H14:M14"/>
    <mergeCell ref="N14:T14"/>
    <mergeCell ref="U14:AA14"/>
    <mergeCell ref="E15:G15"/>
    <mergeCell ref="H15:M15"/>
    <mergeCell ref="N15:T15"/>
    <mergeCell ref="U15:AA15"/>
    <mergeCell ref="E12:G12"/>
    <mergeCell ref="H12:M12"/>
    <mergeCell ref="N12:T12"/>
    <mergeCell ref="U12:AA12"/>
    <mergeCell ref="E13:G13"/>
    <mergeCell ref="H13:M13"/>
    <mergeCell ref="N13:T13"/>
    <mergeCell ref="U13:AA13"/>
    <mergeCell ref="E10:G10"/>
    <mergeCell ref="H10:M10"/>
    <mergeCell ref="N10:T10"/>
    <mergeCell ref="U10:AA10"/>
    <mergeCell ref="E11:G11"/>
    <mergeCell ref="H11:M11"/>
    <mergeCell ref="N11:T11"/>
    <mergeCell ref="U11:AA11"/>
    <mergeCell ref="U8:AA8"/>
    <mergeCell ref="E9:G9"/>
    <mergeCell ref="H9:M9"/>
    <mergeCell ref="N9:T9"/>
    <mergeCell ref="U9:AA9"/>
    <mergeCell ref="B2:F2"/>
    <mergeCell ref="H2:N2"/>
    <mergeCell ref="C4:D4"/>
    <mergeCell ref="E8:G8"/>
    <mergeCell ref="H8:M8"/>
    <mergeCell ref="N8:T8"/>
  </mergeCells>
  <phoneticPr fontId="26"/>
  <dataValidations count="2">
    <dataValidation type="list" showInputMessage="1" showErrorMessage="1" sqref="H9:M18">
      <formula1>$AJ$21:$AJ$54</formula1>
    </dataValidation>
    <dataValidation type="list" allowBlank="1" showInputMessage="1" showErrorMessage="1" sqref="E9:G18">
      <formula1>"一般,特定,一般・特定,"</formula1>
    </dataValidation>
  </dataValidations>
  <hyperlinks>
    <hyperlink ref="H2:N2" location="入札参加申請書記入要領!A1" tooltip="申請書記入要領へ移動する" display="申請書記入要領へ移動する"/>
  </hyperlinks>
  <pageMargins left="0.6692913385826772" right="0.19685039370078741" top="0.81" bottom="0.64" header="0.48" footer="0.24"/>
  <pageSetup paperSize="9" scale="91" orientation="portrait" blackAndWhite="1" r:id="rId1"/>
  <headerFooter alignWithMargins="0">
    <oddFooter>&amp;R&amp;16 ２（別紙）</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O65"/>
  <sheetViews>
    <sheetView showZeros="0" showOutlineSymbols="0" zoomScaleSheetLayoutView="100" workbookViewId="0">
      <selection activeCell="H25" sqref="H25"/>
    </sheetView>
  </sheetViews>
  <sheetFormatPr defaultRowHeight="13.5" outlineLevelCol="1"/>
  <cols>
    <col min="1" max="1" width="1.625" style="37" customWidth="1"/>
    <col min="2" max="2" width="2.625" style="37" customWidth="1"/>
    <col min="3" max="3" width="5.625" style="37" customWidth="1"/>
    <col min="4" max="4" width="2.625" style="37" customWidth="1"/>
    <col min="5" max="35" width="3.625" style="37" customWidth="1"/>
    <col min="36" max="36" width="0.5" style="38" hidden="1" customWidth="1" outlineLevel="1"/>
    <col min="37" max="37" width="3.625" style="37" customWidth="1" collapsed="1"/>
    <col min="38" max="39" width="3.625" style="37" customWidth="1"/>
    <col min="40" max="40" width="9" style="37" bestFit="1" customWidth="1"/>
    <col min="41" max="16384" width="9" style="37"/>
  </cols>
  <sheetData>
    <row r="1" spans="1:37" ht="5.0999999999999996" customHeight="1"/>
    <row r="2" spans="1:37" ht="20.100000000000001" customHeight="1">
      <c r="A2" s="43" t="s">
        <v>97</v>
      </c>
    </row>
    <row r="3" spans="1:37" ht="20.100000000000001" customHeight="1"/>
    <row r="4" spans="1:37" ht="20.100000000000001" customHeight="1"/>
    <row r="5" spans="1:37" ht="20.100000000000001"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8"/>
    </row>
    <row r="6" spans="1:37" ht="20.100000000000001" customHeight="1">
      <c r="AC6" s="49"/>
    </row>
    <row r="7" spans="1:37" ht="18" customHeight="1">
      <c r="A7" s="119" t="str">
        <f>'申請書（別紙）'!A6</f>
        <v>令和　５年度　津山市建設工事等一般競争(指名競争)入札参加資格申請書(建設工事用)　別紙</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49"/>
    </row>
    <row r="8" spans="1:37" ht="17.2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9"/>
    </row>
    <row r="9" spans="1:37" s="39" customFormat="1" ht="18" customHeight="1">
      <c r="AC9" s="50"/>
      <c r="AE9" s="40"/>
      <c r="AF9" s="40"/>
      <c r="AG9" s="40"/>
      <c r="AH9" s="40"/>
      <c r="AI9" s="40"/>
      <c r="AJ9" s="40"/>
      <c r="AK9" s="40"/>
    </row>
    <row r="10" spans="1:37" s="39" customFormat="1" ht="33" customHeight="1">
      <c r="A10" s="40"/>
      <c r="B10" s="126" t="s">
        <v>26</v>
      </c>
      <c r="C10" s="127"/>
      <c r="D10" s="128"/>
      <c r="E10" s="120" t="s">
        <v>65</v>
      </c>
      <c r="F10" s="121"/>
      <c r="G10" s="122"/>
      <c r="H10" s="120" t="s">
        <v>66</v>
      </c>
      <c r="I10" s="121"/>
      <c r="J10" s="121"/>
      <c r="K10" s="121"/>
      <c r="L10" s="121"/>
      <c r="M10" s="121"/>
      <c r="N10" s="123" t="s">
        <v>67</v>
      </c>
      <c r="O10" s="124"/>
      <c r="P10" s="124"/>
      <c r="Q10" s="124"/>
      <c r="R10" s="124"/>
      <c r="S10" s="124"/>
      <c r="T10" s="125"/>
      <c r="U10" s="124" t="s">
        <v>68</v>
      </c>
      <c r="V10" s="124"/>
      <c r="W10" s="124"/>
      <c r="X10" s="124"/>
      <c r="Y10" s="124"/>
      <c r="Z10" s="124"/>
      <c r="AA10" s="125"/>
      <c r="AB10" s="40"/>
      <c r="AC10" s="51"/>
      <c r="AD10" s="40"/>
      <c r="AE10" s="41"/>
      <c r="AF10" s="41"/>
      <c r="AG10" s="41"/>
      <c r="AH10" s="41"/>
      <c r="AI10" s="41"/>
      <c r="AJ10" s="41"/>
      <c r="AK10" s="41"/>
    </row>
    <row r="11" spans="1:37" s="39" customFormat="1" ht="27" customHeight="1">
      <c r="A11" s="41"/>
      <c r="B11" s="129"/>
      <c r="C11" s="130"/>
      <c r="D11" s="131"/>
      <c r="E11" s="124" t="s">
        <v>69</v>
      </c>
      <c r="F11" s="124"/>
      <c r="G11" s="125"/>
      <c r="H11" s="135"/>
      <c r="I11" s="136"/>
      <c r="J11" s="136"/>
      <c r="K11" s="136"/>
      <c r="L11" s="136"/>
      <c r="M11" s="136"/>
      <c r="N11" s="137"/>
      <c r="O11" s="138"/>
      <c r="P11" s="138"/>
      <c r="Q11" s="138"/>
      <c r="R11" s="138"/>
      <c r="S11" s="138"/>
      <c r="T11" s="139"/>
      <c r="U11" s="138"/>
      <c r="V11" s="138"/>
      <c r="W11" s="138"/>
      <c r="X11" s="138"/>
      <c r="Y11" s="138"/>
      <c r="Z11" s="138"/>
      <c r="AA11" s="139"/>
      <c r="AB11" s="41"/>
      <c r="AC11" s="52"/>
      <c r="AD11" s="41"/>
      <c r="AE11" s="41"/>
      <c r="AF11" s="41"/>
      <c r="AG11" s="41"/>
      <c r="AH11" s="41"/>
      <c r="AI11" s="41"/>
      <c r="AJ11" s="41"/>
      <c r="AK11" s="41"/>
    </row>
    <row r="12" spans="1:37" s="39" customFormat="1" ht="27" customHeight="1">
      <c r="A12" s="41"/>
      <c r="B12" s="129"/>
      <c r="C12" s="130"/>
      <c r="D12" s="131"/>
      <c r="E12" s="124" t="s">
        <v>69</v>
      </c>
      <c r="F12" s="124"/>
      <c r="G12" s="125"/>
      <c r="H12" s="135"/>
      <c r="I12" s="136"/>
      <c r="J12" s="136"/>
      <c r="K12" s="136"/>
      <c r="L12" s="136"/>
      <c r="M12" s="136"/>
      <c r="N12" s="137"/>
      <c r="O12" s="138"/>
      <c r="P12" s="138"/>
      <c r="Q12" s="138"/>
      <c r="R12" s="138"/>
      <c r="S12" s="138"/>
      <c r="T12" s="139"/>
      <c r="U12" s="138"/>
      <c r="V12" s="138"/>
      <c r="W12" s="138"/>
      <c r="X12" s="138"/>
      <c r="Y12" s="138"/>
      <c r="Z12" s="138"/>
      <c r="AA12" s="139"/>
      <c r="AB12" s="41"/>
      <c r="AC12" s="52"/>
      <c r="AD12" s="41"/>
      <c r="AE12" s="41"/>
      <c r="AF12" s="41"/>
      <c r="AG12" s="41"/>
      <c r="AH12" s="41"/>
      <c r="AI12" s="41"/>
      <c r="AJ12" s="41"/>
      <c r="AK12" s="41"/>
    </row>
    <row r="13" spans="1:37" s="39" customFormat="1" ht="27" customHeight="1">
      <c r="A13" s="41"/>
      <c r="B13" s="129"/>
      <c r="C13" s="130"/>
      <c r="D13" s="131"/>
      <c r="E13" s="124" t="s">
        <v>69</v>
      </c>
      <c r="F13" s="124"/>
      <c r="G13" s="125"/>
      <c r="H13" s="135"/>
      <c r="I13" s="136"/>
      <c r="J13" s="136"/>
      <c r="K13" s="136"/>
      <c r="L13" s="136"/>
      <c r="M13" s="136"/>
      <c r="N13" s="137"/>
      <c r="O13" s="138"/>
      <c r="P13" s="138"/>
      <c r="Q13" s="138"/>
      <c r="R13" s="138"/>
      <c r="S13" s="138"/>
      <c r="T13" s="139"/>
      <c r="U13" s="138"/>
      <c r="V13" s="138"/>
      <c r="W13" s="138"/>
      <c r="X13" s="138"/>
      <c r="Y13" s="138"/>
      <c r="Z13" s="138"/>
      <c r="AA13" s="139"/>
      <c r="AB13" s="41"/>
      <c r="AC13" s="52"/>
      <c r="AD13" s="41"/>
    </row>
    <row r="14" spans="1:37" s="39" customFormat="1" ht="27" customHeight="1">
      <c r="B14" s="129"/>
      <c r="C14" s="130"/>
      <c r="D14" s="131"/>
      <c r="E14" s="124" t="s">
        <v>69</v>
      </c>
      <c r="F14" s="124"/>
      <c r="G14" s="125"/>
      <c r="H14" s="135"/>
      <c r="I14" s="136"/>
      <c r="J14" s="136"/>
      <c r="K14" s="136"/>
      <c r="L14" s="136"/>
      <c r="M14" s="136"/>
      <c r="N14" s="137"/>
      <c r="O14" s="138"/>
      <c r="P14" s="138"/>
      <c r="Q14" s="138"/>
      <c r="R14" s="138"/>
      <c r="S14" s="138"/>
      <c r="T14" s="139"/>
      <c r="U14" s="138"/>
      <c r="V14" s="138"/>
      <c r="W14" s="138"/>
      <c r="X14" s="138"/>
      <c r="Y14" s="138"/>
      <c r="Z14" s="138"/>
      <c r="AA14" s="139"/>
      <c r="AC14" s="50"/>
    </row>
    <row r="15" spans="1:37" s="39" customFormat="1" ht="27" customHeight="1">
      <c r="B15" s="129"/>
      <c r="C15" s="130"/>
      <c r="D15" s="131"/>
      <c r="E15" s="124" t="s">
        <v>69</v>
      </c>
      <c r="F15" s="124"/>
      <c r="G15" s="125"/>
      <c r="H15" s="135"/>
      <c r="I15" s="136"/>
      <c r="J15" s="136"/>
      <c r="K15" s="136"/>
      <c r="L15" s="136"/>
      <c r="M15" s="136"/>
      <c r="N15" s="137"/>
      <c r="O15" s="138"/>
      <c r="P15" s="138"/>
      <c r="Q15" s="138"/>
      <c r="R15" s="138"/>
      <c r="S15" s="138"/>
      <c r="T15" s="139"/>
      <c r="U15" s="138"/>
      <c r="V15" s="138"/>
      <c r="W15" s="138"/>
      <c r="X15" s="138"/>
      <c r="Y15" s="138"/>
      <c r="Z15" s="138"/>
      <c r="AA15" s="139"/>
      <c r="AC15" s="50"/>
    </row>
    <row r="16" spans="1:37" s="39" customFormat="1" ht="27" customHeight="1">
      <c r="B16" s="129"/>
      <c r="C16" s="130"/>
      <c r="D16" s="131"/>
      <c r="E16" s="124" t="s">
        <v>69</v>
      </c>
      <c r="F16" s="124"/>
      <c r="G16" s="125"/>
      <c r="H16" s="135"/>
      <c r="I16" s="136"/>
      <c r="J16" s="136"/>
      <c r="K16" s="136"/>
      <c r="L16" s="136"/>
      <c r="M16" s="136"/>
      <c r="N16" s="137"/>
      <c r="O16" s="138"/>
      <c r="P16" s="138"/>
      <c r="Q16" s="138"/>
      <c r="R16" s="138"/>
      <c r="S16" s="138"/>
      <c r="T16" s="139"/>
      <c r="U16" s="138"/>
      <c r="V16" s="138"/>
      <c r="W16" s="138"/>
      <c r="X16" s="138"/>
      <c r="Y16" s="138"/>
      <c r="Z16" s="138"/>
      <c r="AA16" s="139"/>
      <c r="AC16" s="50"/>
    </row>
    <row r="17" spans="1:41" s="39" customFormat="1" ht="27" customHeight="1">
      <c r="B17" s="129"/>
      <c r="C17" s="130"/>
      <c r="D17" s="131"/>
      <c r="E17" s="124" t="s">
        <v>69</v>
      </c>
      <c r="F17" s="124"/>
      <c r="G17" s="125"/>
      <c r="H17" s="135"/>
      <c r="I17" s="136"/>
      <c r="J17" s="136"/>
      <c r="K17" s="136"/>
      <c r="L17" s="136"/>
      <c r="M17" s="136"/>
      <c r="N17" s="137"/>
      <c r="O17" s="138"/>
      <c r="P17" s="138"/>
      <c r="Q17" s="138"/>
      <c r="R17" s="138"/>
      <c r="S17" s="138"/>
      <c r="T17" s="139"/>
      <c r="U17" s="138"/>
      <c r="V17" s="138"/>
      <c r="W17" s="138"/>
      <c r="X17" s="138"/>
      <c r="Y17" s="138"/>
      <c r="Z17" s="138"/>
      <c r="AA17" s="139"/>
      <c r="AC17" s="50"/>
      <c r="AD17" s="53"/>
      <c r="AK17" s="54"/>
    </row>
    <row r="18" spans="1:41" s="39" customFormat="1" ht="27" customHeight="1">
      <c r="B18" s="129"/>
      <c r="C18" s="130"/>
      <c r="D18" s="131"/>
      <c r="E18" s="124" t="s">
        <v>69</v>
      </c>
      <c r="F18" s="124"/>
      <c r="G18" s="125"/>
      <c r="H18" s="135"/>
      <c r="I18" s="136"/>
      <c r="J18" s="136"/>
      <c r="K18" s="136"/>
      <c r="L18" s="136"/>
      <c r="M18" s="136"/>
      <c r="N18" s="137"/>
      <c r="O18" s="138"/>
      <c r="P18" s="138"/>
      <c r="Q18" s="138"/>
      <c r="R18" s="138"/>
      <c r="S18" s="138"/>
      <c r="T18" s="139"/>
      <c r="U18" s="138"/>
      <c r="V18" s="138"/>
      <c r="W18" s="138"/>
      <c r="X18" s="138"/>
      <c r="Y18" s="138"/>
      <c r="Z18" s="138"/>
      <c r="AA18" s="139"/>
      <c r="AC18" s="50"/>
      <c r="AD18" s="53" t="str">
        <f t="shared" ref="AD18:AD27" si="0">IF(H11="　プレスレストコンクリート",IF(ISERROR(MATCH("土木一式",H$11:H$20,0))=TRUE,"土木一式を希望しなければプレスレストコンクリートは希望できません!!",""),IF(H11="　法面",IF(ISERROR(MATCH("とび・土工・コンクリート",H$11:H$20,0))=TRUE,"とび・土工・コンクリートを希望しなければ法面は希望できません!!",""),IF(H11="　鋼橋上部",IF(ISERROR(MATCH("鋼構造物",H$11:H$20,0))=TRUE,"鋼構造物を希望しなければ鋼橋上部は希望できません!!",""),"")))</f>
        <v/>
      </c>
      <c r="AK18" s="54"/>
    </row>
    <row r="19" spans="1:41" s="39" customFormat="1" ht="27" customHeight="1">
      <c r="B19" s="129"/>
      <c r="C19" s="130"/>
      <c r="D19" s="131"/>
      <c r="E19" s="124" t="s">
        <v>69</v>
      </c>
      <c r="F19" s="124"/>
      <c r="G19" s="125"/>
      <c r="H19" s="135"/>
      <c r="I19" s="136"/>
      <c r="J19" s="136"/>
      <c r="K19" s="136"/>
      <c r="L19" s="136"/>
      <c r="M19" s="136"/>
      <c r="N19" s="137"/>
      <c r="O19" s="138"/>
      <c r="P19" s="138"/>
      <c r="Q19" s="138"/>
      <c r="R19" s="138"/>
      <c r="S19" s="138"/>
      <c r="T19" s="139"/>
      <c r="U19" s="138"/>
      <c r="V19" s="138"/>
      <c r="W19" s="138"/>
      <c r="X19" s="138"/>
      <c r="Y19" s="138"/>
      <c r="Z19" s="138"/>
      <c r="AA19" s="139"/>
      <c r="AC19" s="50"/>
      <c r="AD19" s="53" t="str">
        <f t="shared" si="0"/>
        <v/>
      </c>
      <c r="AK19" s="54"/>
    </row>
    <row r="20" spans="1:41" s="39" customFormat="1" ht="27" customHeight="1">
      <c r="B20" s="132"/>
      <c r="C20" s="133"/>
      <c r="D20" s="134"/>
      <c r="E20" s="124" t="s">
        <v>69</v>
      </c>
      <c r="F20" s="124"/>
      <c r="G20" s="125"/>
      <c r="H20" s="135"/>
      <c r="I20" s="136"/>
      <c r="J20" s="136"/>
      <c r="K20" s="136"/>
      <c r="L20" s="136"/>
      <c r="M20" s="136"/>
      <c r="N20" s="137"/>
      <c r="O20" s="138"/>
      <c r="P20" s="138"/>
      <c r="Q20" s="138"/>
      <c r="R20" s="138"/>
      <c r="S20" s="138"/>
      <c r="T20" s="139"/>
      <c r="U20" s="138"/>
      <c r="V20" s="138"/>
      <c r="W20" s="138"/>
      <c r="X20" s="138"/>
      <c r="Y20" s="138"/>
      <c r="Z20" s="138"/>
      <c r="AA20" s="139"/>
      <c r="AC20" s="50"/>
      <c r="AD20" s="53" t="str">
        <f t="shared" si="0"/>
        <v/>
      </c>
      <c r="AK20" s="54"/>
    </row>
    <row r="21" spans="1:41" s="40" customFormat="1" ht="24.75" customHeight="1">
      <c r="A21" s="39"/>
      <c r="B21" s="33" t="s">
        <v>101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39"/>
      <c r="AC21" s="50"/>
      <c r="AD21" s="53" t="str">
        <f t="shared" si="0"/>
        <v/>
      </c>
      <c r="AE21" s="39"/>
      <c r="AF21" s="39"/>
      <c r="AG21" s="39"/>
      <c r="AH21" s="39"/>
      <c r="AI21" s="39"/>
      <c r="AJ21" s="39"/>
      <c r="AK21" s="54"/>
    </row>
    <row r="22" spans="1:41" s="41" customFormat="1" ht="24.75" customHeight="1">
      <c r="A22" s="39"/>
      <c r="B22" s="33" t="s">
        <v>103</v>
      </c>
      <c r="AB22" s="39"/>
      <c r="AC22" s="50"/>
      <c r="AD22" s="53" t="str">
        <f t="shared" si="0"/>
        <v/>
      </c>
      <c r="AE22" s="39"/>
      <c r="AF22" s="39"/>
      <c r="AG22" s="39"/>
      <c r="AH22" s="39"/>
      <c r="AI22" s="39"/>
      <c r="AJ22" s="39"/>
      <c r="AK22" s="54"/>
    </row>
    <row r="23" spans="1:41" s="41" customFormat="1" ht="25.5" customHeight="1">
      <c r="A23" s="39"/>
      <c r="B23" s="34" t="s">
        <v>102</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50"/>
      <c r="AD23" s="53" t="str">
        <f t="shared" si="0"/>
        <v/>
      </c>
      <c r="AE23" s="39"/>
      <c r="AF23" s="39"/>
      <c r="AG23" s="39"/>
      <c r="AH23" s="39"/>
      <c r="AI23" s="39"/>
      <c r="AJ23" s="39"/>
      <c r="AK23" s="54"/>
    </row>
    <row r="24" spans="1:41" s="41" customFormat="1" ht="18"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9"/>
      <c r="AC24" s="50"/>
      <c r="AD24" s="53" t="str">
        <f t="shared" si="0"/>
        <v/>
      </c>
      <c r="AE24" s="39"/>
      <c r="AF24" s="39"/>
      <c r="AG24" s="39"/>
      <c r="AH24" s="39"/>
      <c r="AI24" s="39"/>
      <c r="AJ24" s="39"/>
      <c r="AK24" s="54"/>
    </row>
    <row r="25" spans="1:41" s="39" customFormat="1" ht="18" customHeight="1">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C25" s="50"/>
      <c r="AD25" s="53" t="str">
        <f t="shared" si="0"/>
        <v/>
      </c>
      <c r="AK25" s="54"/>
    </row>
    <row r="26" spans="1:41" s="39" customFormat="1" ht="18" customHeight="1">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C26" s="50"/>
      <c r="AD26" s="53" t="str">
        <f t="shared" si="0"/>
        <v/>
      </c>
    </row>
    <row r="27" spans="1:41" s="39" customFormat="1" ht="18" customHeight="1">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C27" s="50"/>
      <c r="AD27" s="53" t="str">
        <f t="shared" si="0"/>
        <v/>
      </c>
    </row>
    <row r="28" spans="1:41" s="39" customFormat="1" ht="17.100000000000001" customHeight="1">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C28" s="50"/>
    </row>
    <row r="29" spans="1:41" s="39" customFormat="1" ht="17.100000000000001" customHeight="1">
      <c r="A29" s="40"/>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40"/>
      <c r="AC29" s="51"/>
      <c r="AE29" s="41"/>
      <c r="AF29" s="41"/>
      <c r="AG29" s="41"/>
      <c r="AH29" s="41"/>
      <c r="AI29" s="41"/>
      <c r="AJ29" s="41"/>
      <c r="AK29" s="41"/>
      <c r="AL29" s="54"/>
      <c r="AM29" s="54"/>
      <c r="AN29" s="54"/>
      <c r="AO29" s="54"/>
    </row>
    <row r="30" spans="1:41" s="39" customFormat="1" ht="17.100000000000001" customHeight="1">
      <c r="A30" s="40"/>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40"/>
      <c r="AC30" s="51"/>
      <c r="AD30" s="41"/>
      <c r="AE30" s="41"/>
      <c r="AF30" s="41"/>
      <c r="AG30" s="41"/>
      <c r="AH30" s="41"/>
      <c r="AI30" s="41"/>
      <c r="AJ30" s="41"/>
      <c r="AK30" s="41"/>
      <c r="AL30" s="54"/>
      <c r="AM30" s="54"/>
      <c r="AN30" s="54"/>
      <c r="AO30" s="54"/>
    </row>
    <row r="31" spans="1:41" s="39" customFormat="1" ht="17.100000000000001"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49"/>
      <c r="AD31" s="41"/>
      <c r="AL31" s="54"/>
      <c r="AM31" s="54"/>
      <c r="AN31" s="54"/>
      <c r="AO31" s="54"/>
    </row>
    <row r="32" spans="1:41" s="39" customFormat="1" ht="17.100000000000001" customHeight="1">
      <c r="A32" s="46"/>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J32" s="33" t="s">
        <v>58</v>
      </c>
      <c r="AK32" s="54"/>
      <c r="AL32" s="54"/>
      <c r="AM32" s="54"/>
      <c r="AN32" s="54"/>
      <c r="AO32" s="54"/>
    </row>
    <row r="33" spans="1:41" s="39" customFormat="1" ht="17.100000000000001"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J33" s="33" t="s">
        <v>70</v>
      </c>
      <c r="AK33" s="54"/>
      <c r="AM33" s="54"/>
      <c r="AN33" s="54"/>
      <c r="AO33" s="54"/>
    </row>
    <row r="34" spans="1:41" s="39" customFormat="1" ht="17.100000000000001"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J34" s="33" t="s">
        <v>71</v>
      </c>
      <c r="AK34" s="54"/>
      <c r="AN34" s="54"/>
      <c r="AO34" s="54"/>
    </row>
    <row r="35" spans="1:41" s="39" customFormat="1" ht="17.100000000000001"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J35" s="33" t="s">
        <v>72</v>
      </c>
      <c r="AK35" s="54"/>
      <c r="AN35" s="54"/>
      <c r="AO35" s="54"/>
    </row>
    <row r="36" spans="1:41" s="39" customFormat="1" ht="17.100000000000001"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J36" s="33" t="s">
        <v>73</v>
      </c>
      <c r="AK36" s="54"/>
      <c r="AL36" s="41"/>
      <c r="AM36" s="41"/>
      <c r="AN36" s="54"/>
      <c r="AO36" s="54"/>
    </row>
    <row r="37" spans="1:41" s="39" customFormat="1" ht="17.100000000000001"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J37" s="33" t="s">
        <v>74</v>
      </c>
      <c r="AK37" s="54"/>
      <c r="AL37" s="41"/>
      <c r="AM37" s="41"/>
      <c r="AN37" s="54"/>
      <c r="AO37" s="54"/>
    </row>
    <row r="38" spans="1:41" s="39" customFormat="1" ht="17.100000000000001"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J38" s="33" t="s">
        <v>75</v>
      </c>
      <c r="AK38" s="54"/>
      <c r="AO38" s="54"/>
    </row>
    <row r="39" spans="1:41" s="39" customFormat="1" ht="1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J39" s="33" t="s">
        <v>76</v>
      </c>
      <c r="AK39" s="54"/>
      <c r="AL39" s="42"/>
      <c r="AM39" s="42"/>
    </row>
    <row r="40" spans="1:41" s="39" customFormat="1" ht="1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J40" s="33" t="s">
        <v>44</v>
      </c>
      <c r="AK40" s="54"/>
    </row>
    <row r="41" spans="1:41" s="41" customFormat="1" ht="1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9"/>
      <c r="AE41" s="39"/>
      <c r="AF41" s="39"/>
      <c r="AG41" s="39"/>
      <c r="AH41" s="39"/>
      <c r="AI41" s="39"/>
      <c r="AJ41" s="33" t="s">
        <v>77</v>
      </c>
      <c r="AK41" s="54"/>
      <c r="AL41" s="39"/>
      <c r="AM41" s="39"/>
    </row>
    <row r="42" spans="1:41" s="41" customFormat="1" ht="1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9"/>
      <c r="AE42" s="39"/>
      <c r="AF42" s="39"/>
      <c r="AG42" s="39"/>
      <c r="AH42" s="39"/>
      <c r="AI42" s="39"/>
      <c r="AJ42" s="33" t="s">
        <v>78</v>
      </c>
      <c r="AK42" s="54"/>
      <c r="AL42" s="39"/>
      <c r="AM42" s="39"/>
    </row>
    <row r="43" spans="1:41" s="39" customFormat="1" ht="16.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J43" s="33" t="s">
        <v>10</v>
      </c>
      <c r="AK43" s="54"/>
    </row>
    <row r="44" spans="1:41" s="42" customFormat="1" ht="17.100000000000001"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9"/>
      <c r="AE44" s="39"/>
      <c r="AF44" s="39"/>
      <c r="AG44" s="39"/>
      <c r="AH44" s="39"/>
      <c r="AI44" s="39"/>
      <c r="AJ44" s="33" t="s">
        <v>79</v>
      </c>
      <c r="AK44" s="54"/>
      <c r="AL44" s="39"/>
      <c r="AM44" s="39"/>
    </row>
    <row r="45" spans="1:41" s="39" customFormat="1" ht="17.100000000000001"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J45" s="33" t="s">
        <v>80</v>
      </c>
      <c r="AK45" s="54"/>
    </row>
    <row r="46" spans="1:41" s="39" customFormat="1" ht="17.100000000000001"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E46" s="40"/>
      <c r="AF46" s="40"/>
      <c r="AG46" s="40"/>
      <c r="AH46" s="40"/>
      <c r="AI46" s="40"/>
      <c r="AJ46" s="33" t="s">
        <v>81</v>
      </c>
      <c r="AK46" s="47"/>
    </row>
    <row r="47" spans="1:41" s="39" customFormat="1" ht="17.100000000000001"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40"/>
      <c r="AE47" s="40"/>
      <c r="AF47" s="40"/>
      <c r="AG47" s="40"/>
      <c r="AH47" s="40"/>
      <c r="AI47" s="40"/>
      <c r="AJ47" s="33" t="s">
        <v>82</v>
      </c>
      <c r="AK47" s="47"/>
    </row>
    <row r="48" spans="1:41" s="39" customFormat="1" ht="17.100000000000001"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40"/>
      <c r="AE48" s="37"/>
      <c r="AF48" s="37"/>
      <c r="AG48" s="37"/>
      <c r="AH48" s="37"/>
      <c r="AI48" s="37"/>
      <c r="AJ48" s="33" t="s">
        <v>28</v>
      </c>
      <c r="AK48" s="54"/>
    </row>
    <row r="49" spans="1:39" s="39" customFormat="1" ht="17.100000000000001"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3" t="s">
        <v>83</v>
      </c>
      <c r="AK49" s="54"/>
    </row>
    <row r="50" spans="1:39" s="39" customFormat="1" ht="17.100000000000001"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3" t="s">
        <v>84</v>
      </c>
      <c r="AK50" s="54"/>
    </row>
    <row r="51" spans="1:39" s="39" customFormat="1" ht="17.100000000000001"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3" t="s">
        <v>85</v>
      </c>
      <c r="AK51" s="54"/>
    </row>
    <row r="52" spans="1:39" s="39" customFormat="1" ht="17.100000000000001"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3" t="s">
        <v>86</v>
      </c>
      <c r="AK52" s="54"/>
    </row>
    <row r="53" spans="1:39" s="39" customFormat="1" ht="17.100000000000001"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3" t="s">
        <v>87</v>
      </c>
      <c r="AK53" s="38"/>
    </row>
    <row r="54" spans="1:39" s="39" customFormat="1" ht="17.100000000000001"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4" t="s">
        <v>49</v>
      </c>
      <c r="AK54" s="38"/>
    </row>
    <row r="55" spans="1:39" s="39" customFormat="1" ht="17.100000000000001"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3" t="s">
        <v>88</v>
      </c>
      <c r="AK55" s="38"/>
    </row>
    <row r="56" spans="1:39" s="39" customFormat="1" ht="17.100000000000001"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3" t="s">
        <v>89</v>
      </c>
      <c r="AK56" s="38"/>
    </row>
    <row r="57" spans="1:39" s="39" customFormat="1" ht="17.100000000000001"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4" t="s">
        <v>90</v>
      </c>
      <c r="AK57" s="38"/>
    </row>
    <row r="58" spans="1:39" s="39" customFormat="1" ht="17.100000000000001"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4" t="s">
        <v>91</v>
      </c>
      <c r="AK58" s="37"/>
      <c r="AL58" s="40"/>
      <c r="AM58" s="40"/>
    </row>
    <row r="59" spans="1:39" s="39" customFormat="1" ht="17.100000000000001"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4" t="s">
        <v>92</v>
      </c>
      <c r="AK59" s="37"/>
      <c r="AL59" s="40"/>
      <c r="AM59" s="40"/>
    </row>
    <row r="60" spans="1:39" s="39" customFormat="1" ht="17.100000000000001"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4" t="s">
        <v>93</v>
      </c>
      <c r="AK60" s="37"/>
      <c r="AL60" s="37"/>
      <c r="AM60" s="37"/>
    </row>
    <row r="61" spans="1:39" s="39" customFormat="1" ht="17.100000000000001"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4" t="s">
        <v>94</v>
      </c>
      <c r="AK61" s="37"/>
      <c r="AL61" s="37"/>
      <c r="AM61" s="37"/>
    </row>
    <row r="62" spans="1:39" s="39" customFormat="1" ht="17.100000000000001"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4" t="s">
        <v>95</v>
      </c>
      <c r="AK62" s="37"/>
      <c r="AL62" s="37"/>
      <c r="AM62" s="37"/>
    </row>
    <row r="63" spans="1:39" s="40" customFormat="1" ht="17.100000000000001"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4" t="s">
        <v>96</v>
      </c>
      <c r="AK63" s="37"/>
      <c r="AL63" s="37"/>
      <c r="AM63" s="37"/>
    </row>
    <row r="64" spans="1:39" s="40" customFormat="1" ht="17.4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8"/>
      <c r="AK64" s="37"/>
      <c r="AL64" s="37"/>
      <c r="AM64" s="37"/>
    </row>
    <row r="65" ht="18" customHeight="1"/>
  </sheetData>
  <sheetProtection password="CF8E" sheet="1" formatCells="0" selectLockedCells="1"/>
  <mergeCells count="46">
    <mergeCell ref="E19:G19"/>
    <mergeCell ref="H19:M19"/>
    <mergeCell ref="N19:T19"/>
    <mergeCell ref="U19:AA19"/>
    <mergeCell ref="E20:G20"/>
    <mergeCell ref="H20:M20"/>
    <mergeCell ref="N20:T20"/>
    <mergeCell ref="U20:AA20"/>
    <mergeCell ref="E17:G17"/>
    <mergeCell ref="H17:M17"/>
    <mergeCell ref="N17:T17"/>
    <mergeCell ref="U17:AA17"/>
    <mergeCell ref="E18:G18"/>
    <mergeCell ref="H18:M18"/>
    <mergeCell ref="N18:T18"/>
    <mergeCell ref="U18:AA18"/>
    <mergeCell ref="E15:G15"/>
    <mergeCell ref="H15:M15"/>
    <mergeCell ref="N15:T15"/>
    <mergeCell ref="U15:AA15"/>
    <mergeCell ref="E16:G16"/>
    <mergeCell ref="H16:M16"/>
    <mergeCell ref="N16:T16"/>
    <mergeCell ref="U16:AA16"/>
    <mergeCell ref="N13:T13"/>
    <mergeCell ref="U13:AA13"/>
    <mergeCell ref="E14:G14"/>
    <mergeCell ref="H14:M14"/>
    <mergeCell ref="N14:T14"/>
    <mergeCell ref="U14:AA14"/>
    <mergeCell ref="A7:AB7"/>
    <mergeCell ref="E10:G10"/>
    <mergeCell ref="H10:M10"/>
    <mergeCell ref="N10:T10"/>
    <mergeCell ref="U10:AA10"/>
    <mergeCell ref="B10:D20"/>
    <mergeCell ref="E11:G11"/>
    <mergeCell ref="H11:M11"/>
    <mergeCell ref="N11:T11"/>
    <mergeCell ref="U11:AA11"/>
    <mergeCell ref="E12:G12"/>
    <mergeCell ref="H12:M12"/>
    <mergeCell ref="N12:T12"/>
    <mergeCell ref="U12:AA12"/>
    <mergeCell ref="E13:G13"/>
    <mergeCell ref="H13:M13"/>
  </mergeCells>
  <phoneticPr fontId="26"/>
  <dataValidations count="1">
    <dataValidation type="list" allowBlank="1" showInputMessage="1" showErrorMessage="1" sqref="H11:M20">
      <formula1>$AJ$32:$AJ$64</formula1>
    </dataValidation>
  </dataValidations>
  <pageMargins left="0.6692913385826772" right="0.19685039370078741" top="0.57999999999999996" bottom="0.3" header="0.31" footer="0.19685039370078741"/>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データ入力（申請書）</vt:lpstr>
      <vt:lpstr>申請書印刷</vt:lpstr>
      <vt:lpstr>申請書（別紙）</vt:lpstr>
      <vt:lpstr>申請書（別紙）記入要領</vt:lpstr>
      <vt:lpstr>'申請書（別紙）'!Print_Area</vt:lpstr>
      <vt:lpstr>'申請書（別紙）記入要領'!Print_Area</vt:lpstr>
      <vt:lpstr>申請書印刷!Print_Area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2023-01-19T01:12:22Z</cp:lastPrinted>
  <dcterms:created xsi:type="dcterms:W3CDTF">2011-05-13T01:43:43Z</dcterms:created>
  <dcterms:modified xsi:type="dcterms:W3CDTF">2023-01-20T02:45:41Z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2021-02-15T05:41:58Z</vt:filetime>
  </property>
</Properties>
</file>